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MP-VP" sheetId="1" state="visible" r:id="rId3"/>
    <sheet name="körmérk" sheetId="2" state="visible" r:id="rId4"/>
    <sheet name="Csapatok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<sst xmlns="http://schemas.openxmlformats.org/spreadsheetml/2006/main" count="56" uniqueCount="34">
  <si>
    <t xml:space="preserve">DIMP</t>
  </si>
  <si>
    <t xml:space="preserve">VP</t>
  </si>
  <si>
    <t xml:space="preserve">Eredmények</t>
  </si>
  <si>
    <t xml:space="preserve">Csapatok rajtszám szerint</t>
  </si>
  <si>
    <t xml:space="preserve">Ford.</t>
  </si>
  <si>
    <t xml:space="preserve">Asztal</t>
  </si>
  <si>
    <t xml:space="preserve">Hazai</t>
  </si>
  <si>
    <t xml:space="preserve">Vendég</t>
  </si>
  <si>
    <t xml:space="preserve">IMP</t>
  </si>
  <si>
    <t xml:space="preserve">Hely</t>
  </si>
  <si>
    <t xml:space="preserve">Csapat neve</t>
  </si>
  <si>
    <t xml:space="preserve">Játszott</t>
  </si>
  <si>
    <t xml:space="preserve">Átlag</t>
  </si>
  <si>
    <t xml:space="preserve">Bridge Gamers</t>
  </si>
  <si>
    <t xml:space="preserve">Hídépítők</t>
  </si>
  <si>
    <t xml:space="preserve">Noname</t>
  </si>
  <si>
    <t xml:space="preserve">#</t>
  </si>
  <si>
    <t xml:space="preserve">Végeredmény</t>
  </si>
  <si>
    <t xml:space="preserve">Krampusz Campus</t>
  </si>
  <si>
    <t xml:space="preserve">Xanadu</t>
  </si>
  <si>
    <t xml:space="preserve">Mixed salad</t>
  </si>
  <si>
    <t xml:space="preserve">Speedygirls</t>
  </si>
  <si>
    <t xml:space="preserve">Players</t>
  </si>
  <si>
    <t xml:space="preserve">Csapatnév</t>
  </si>
  <si>
    <t xml:space="preserve">Tagok</t>
  </si>
  <si>
    <t xml:space="preserve">Csapatszám</t>
  </si>
  <si>
    <t xml:space="preserve">Csuka Magdi, Balasi Ildi, Csávásné Mari, Verbulecz Vali</t>
  </si>
  <si>
    <t xml:space="preserve">Nagy Ildikó,Füredi Andrea, Váradi Andrea, Szloboda István</t>
  </si>
  <si>
    <t xml:space="preserve">Keszthelyi Andrea Mészégető László, Palotás István, Baranyai Zoli</t>
  </si>
  <si>
    <t xml:space="preserve">Hodula Eszter, Karig Gábor, Hartyánszky Dorottya, Polyánszky Zoltán</t>
  </si>
  <si>
    <t xml:space="preserve">Szik Ágnes, Varsányi István, Almagro Carmen, Kálmán Ferenc</t>
  </si>
  <si>
    <t xml:space="preserve">Bonivárt Judit, Hegyi Julika, Necz Laci, Kovács Zozó, </t>
  </si>
  <si>
    <t xml:space="preserve">Kovács Zsuzsa,Dr Nagy Ildikó,Várnai Erzsébet,Tihanyi Ágnes</t>
  </si>
  <si>
    <t xml:space="preserve">Vécsei Kati,  Staniszewski Veress Hédi, Mészáros Géza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</si>
</sst>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238"/>
    </font>
    <font>
      <b val="true"/>
      <sz val="14"/>
      <name val="Calibri"/>
      <family val="2"/>
      <charset val="1"/>
    </font>
    <font>
      <sz val="1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FFBF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111111"/>
        <bgColor rgb="FF0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 readingOrder="1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BF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2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59" activeCellId="0" sqref="A59"/>
    </sheetView>
  </sheetViews>
  <sheetFormatPr defaultColWidth="8.6796875" defaultRowHeight="15" zeroHeight="false" outlineLevelRow="0" outlineLevelCol="0"/>
  <cols>
    <col collapsed="false" customWidth="true" hidden="false" outlineLevel="0" max="2" min="2" style="1" width="5.57"/>
  </cols>
  <sheetData>
    <row r="1" customFormat="false" ht="15" hidden="false" customHeight="false" outlineLevel="0" collapsed="false">
      <c r="A1" s="1" t="s">
        <v>0</v>
      </c>
      <c r="B1" s="2" t="s">
        <v>1</v>
      </c>
    </row>
    <row r="2" customFormat="false" ht="15" hidden="false" customHeight="false" outlineLevel="0" collapsed="false">
      <c r="A2" s="1" t="n">
        <v>-100</v>
      </c>
      <c r="B2" s="2" t="n">
        <v>0</v>
      </c>
    </row>
    <row r="3" customFormat="false" ht="15" hidden="false" customHeight="false" outlineLevel="0" collapsed="false">
      <c r="A3" s="1" t="n">
        <v>-99</v>
      </c>
      <c r="B3" s="2" t="n">
        <v>0</v>
      </c>
    </row>
    <row r="4" customFormat="false" ht="14.25" hidden="false" customHeight="true" outlineLevel="0" collapsed="false">
      <c r="A4" s="1" t="n">
        <v>-98</v>
      </c>
      <c r="B4" s="2" t="n">
        <v>0</v>
      </c>
    </row>
    <row r="5" customFormat="false" ht="15" hidden="false" customHeight="false" outlineLevel="0" collapsed="false">
      <c r="A5" s="1" t="n">
        <v>-97</v>
      </c>
      <c r="B5" s="2" t="n">
        <v>0</v>
      </c>
    </row>
    <row r="6" customFormat="false" ht="15" hidden="false" customHeight="false" outlineLevel="0" collapsed="false">
      <c r="A6" s="1" t="n">
        <v>-96</v>
      </c>
      <c r="B6" s="2" t="n">
        <v>0</v>
      </c>
    </row>
    <row r="7" customFormat="false" ht="15" hidden="false" customHeight="false" outlineLevel="0" collapsed="false">
      <c r="A7" s="1" t="n">
        <v>-95</v>
      </c>
      <c r="B7" s="2" t="n">
        <v>0</v>
      </c>
    </row>
    <row r="8" customFormat="false" ht="15" hidden="false" customHeight="false" outlineLevel="0" collapsed="false">
      <c r="A8" s="1" t="n">
        <v>-94</v>
      </c>
      <c r="B8" s="2" t="n">
        <v>0</v>
      </c>
    </row>
    <row r="9" customFormat="false" ht="15" hidden="false" customHeight="false" outlineLevel="0" collapsed="false">
      <c r="A9" s="1" t="n">
        <v>-93</v>
      </c>
      <c r="B9" s="2" t="n">
        <v>0</v>
      </c>
    </row>
    <row r="10" customFormat="false" ht="15" hidden="false" customHeight="false" outlineLevel="0" collapsed="false">
      <c r="A10" s="1" t="n">
        <v>-92</v>
      </c>
      <c r="B10" s="2" t="n">
        <v>0</v>
      </c>
    </row>
    <row r="11" customFormat="false" ht="15" hidden="false" customHeight="false" outlineLevel="0" collapsed="false">
      <c r="A11" s="1" t="n">
        <v>-91</v>
      </c>
      <c r="B11" s="2" t="n">
        <v>0</v>
      </c>
    </row>
    <row r="12" customFormat="false" ht="15" hidden="false" customHeight="false" outlineLevel="0" collapsed="false">
      <c r="A12" s="1" t="n">
        <v>-90</v>
      </c>
      <c r="B12" s="2" t="n">
        <v>0</v>
      </c>
    </row>
    <row r="13" customFormat="false" ht="15" hidden="false" customHeight="false" outlineLevel="0" collapsed="false">
      <c r="A13" s="1" t="n">
        <v>-89</v>
      </c>
      <c r="B13" s="2" t="n">
        <v>0</v>
      </c>
    </row>
    <row r="14" customFormat="false" ht="15" hidden="false" customHeight="false" outlineLevel="0" collapsed="false">
      <c r="A14" s="1" t="n">
        <v>-88</v>
      </c>
      <c r="B14" s="2" t="n">
        <v>0</v>
      </c>
    </row>
    <row r="15" customFormat="false" ht="15" hidden="false" customHeight="false" outlineLevel="0" collapsed="false">
      <c r="A15" s="1" t="n">
        <v>-87</v>
      </c>
      <c r="B15" s="2" t="n">
        <v>0</v>
      </c>
    </row>
    <row r="16" customFormat="false" ht="15" hidden="false" customHeight="false" outlineLevel="0" collapsed="false">
      <c r="A16" s="1" t="n">
        <v>-86</v>
      </c>
      <c r="B16" s="2" t="n">
        <v>0</v>
      </c>
    </row>
    <row r="17" customFormat="false" ht="15" hidden="false" customHeight="false" outlineLevel="0" collapsed="false">
      <c r="A17" s="1" t="n">
        <v>-85</v>
      </c>
      <c r="B17" s="2" t="n">
        <v>0</v>
      </c>
    </row>
    <row r="18" customFormat="false" ht="15" hidden="false" customHeight="false" outlineLevel="0" collapsed="false">
      <c r="A18" s="1" t="n">
        <v>-84</v>
      </c>
      <c r="B18" s="2" t="n">
        <v>0</v>
      </c>
    </row>
    <row r="19" customFormat="false" ht="15" hidden="false" customHeight="false" outlineLevel="0" collapsed="false">
      <c r="A19" s="1" t="n">
        <v>-83</v>
      </c>
      <c r="B19" s="2" t="n">
        <v>0</v>
      </c>
    </row>
    <row r="20" customFormat="false" ht="15" hidden="false" customHeight="false" outlineLevel="0" collapsed="false">
      <c r="A20" s="1" t="n">
        <v>-82</v>
      </c>
      <c r="B20" s="2" t="n">
        <v>0</v>
      </c>
    </row>
    <row r="21" customFormat="false" ht="15" hidden="false" customHeight="false" outlineLevel="0" collapsed="false">
      <c r="A21" s="1" t="n">
        <v>-81</v>
      </c>
      <c r="B21" s="2" t="n">
        <v>0</v>
      </c>
    </row>
    <row r="22" customFormat="false" ht="15" hidden="false" customHeight="false" outlineLevel="0" collapsed="false">
      <c r="A22" s="1" t="n">
        <v>-80</v>
      </c>
      <c r="B22" s="2" t="n">
        <v>0</v>
      </c>
    </row>
    <row r="23" customFormat="false" ht="15" hidden="false" customHeight="false" outlineLevel="0" collapsed="false">
      <c r="A23" s="1" t="n">
        <v>-79</v>
      </c>
      <c r="B23" s="2" t="n">
        <v>0</v>
      </c>
    </row>
    <row r="24" customFormat="false" ht="15" hidden="false" customHeight="false" outlineLevel="0" collapsed="false">
      <c r="A24" s="1" t="n">
        <v>-78</v>
      </c>
      <c r="B24" s="2" t="n">
        <v>0</v>
      </c>
    </row>
    <row r="25" customFormat="false" ht="15" hidden="false" customHeight="false" outlineLevel="0" collapsed="false">
      <c r="A25" s="1" t="n">
        <v>-77</v>
      </c>
      <c r="B25" s="2" t="n">
        <v>0</v>
      </c>
    </row>
    <row r="26" customFormat="false" ht="15" hidden="false" customHeight="false" outlineLevel="0" collapsed="false">
      <c r="A26" s="1" t="n">
        <v>-76</v>
      </c>
      <c r="B26" s="2" t="n">
        <v>0</v>
      </c>
    </row>
    <row r="27" customFormat="false" ht="15" hidden="false" customHeight="false" outlineLevel="0" collapsed="false">
      <c r="A27" s="1" t="n">
        <v>-75</v>
      </c>
      <c r="B27" s="2" t="n">
        <v>0</v>
      </c>
    </row>
    <row r="28" customFormat="false" ht="15" hidden="false" customHeight="false" outlineLevel="0" collapsed="false">
      <c r="A28" s="1" t="n">
        <v>-74</v>
      </c>
      <c r="B28" s="2" t="n">
        <v>0</v>
      </c>
    </row>
    <row r="29" customFormat="false" ht="15" hidden="false" customHeight="false" outlineLevel="0" collapsed="false">
      <c r="A29" s="1" t="n">
        <v>-73</v>
      </c>
      <c r="B29" s="2" t="n">
        <v>0</v>
      </c>
    </row>
    <row r="30" customFormat="false" ht="15" hidden="false" customHeight="false" outlineLevel="0" collapsed="false">
      <c r="A30" s="1" t="n">
        <v>-72</v>
      </c>
      <c r="B30" s="2" t="n">
        <v>0</v>
      </c>
    </row>
    <row r="31" customFormat="false" ht="15" hidden="false" customHeight="false" outlineLevel="0" collapsed="false">
      <c r="A31" s="1" t="n">
        <v>-71</v>
      </c>
      <c r="B31" s="2" t="n">
        <v>0</v>
      </c>
    </row>
    <row r="32" customFormat="false" ht="15" hidden="false" customHeight="false" outlineLevel="0" collapsed="false">
      <c r="A32" s="1" t="n">
        <v>-70</v>
      </c>
      <c r="B32" s="2" t="n">
        <v>0</v>
      </c>
    </row>
    <row r="33" customFormat="false" ht="15" hidden="false" customHeight="false" outlineLevel="0" collapsed="false">
      <c r="A33" s="1" t="n">
        <v>-69</v>
      </c>
      <c r="B33" s="2" t="n">
        <v>0</v>
      </c>
    </row>
    <row r="34" customFormat="false" ht="15" hidden="false" customHeight="false" outlineLevel="0" collapsed="false">
      <c r="A34" s="1" t="n">
        <v>-68</v>
      </c>
      <c r="B34" s="2" t="n">
        <v>0</v>
      </c>
    </row>
    <row r="35" customFormat="false" ht="15" hidden="false" customHeight="false" outlineLevel="0" collapsed="false">
      <c r="A35" s="1" t="n">
        <v>-67</v>
      </c>
      <c r="B35" s="2" t="n">
        <v>0</v>
      </c>
    </row>
    <row r="36" customFormat="false" ht="15" hidden="false" customHeight="false" outlineLevel="0" collapsed="false">
      <c r="A36" s="1" t="n">
        <v>-66</v>
      </c>
      <c r="B36" s="2" t="n">
        <v>0</v>
      </c>
    </row>
    <row r="37" customFormat="false" ht="15" hidden="false" customHeight="false" outlineLevel="0" collapsed="false">
      <c r="A37" s="1" t="n">
        <v>-65</v>
      </c>
      <c r="B37" s="2" t="n">
        <v>0</v>
      </c>
    </row>
    <row r="38" customFormat="false" ht="15" hidden="false" customHeight="false" outlineLevel="0" collapsed="false">
      <c r="A38" s="1" t="n">
        <v>-64</v>
      </c>
      <c r="B38" s="2" t="n">
        <v>0</v>
      </c>
    </row>
    <row r="39" customFormat="false" ht="15" hidden="false" customHeight="false" outlineLevel="0" collapsed="false">
      <c r="A39" s="1" t="n">
        <v>-63</v>
      </c>
      <c r="B39" s="2" t="n">
        <v>0</v>
      </c>
    </row>
    <row r="40" customFormat="false" ht="15" hidden="false" customHeight="false" outlineLevel="0" collapsed="false">
      <c r="A40" s="1" t="n">
        <v>-62</v>
      </c>
      <c r="B40" s="2" t="n">
        <v>0</v>
      </c>
    </row>
    <row r="41" customFormat="false" ht="15" hidden="false" customHeight="false" outlineLevel="0" collapsed="false">
      <c r="A41" s="1" t="n">
        <v>-61</v>
      </c>
      <c r="B41" s="2" t="n">
        <v>0</v>
      </c>
    </row>
    <row r="42" customFormat="false" ht="15" hidden="false" customHeight="false" outlineLevel="0" collapsed="false">
      <c r="A42" s="1" t="n">
        <v>-60</v>
      </c>
      <c r="B42" s="2" t="n">
        <v>0</v>
      </c>
    </row>
    <row r="43" customFormat="false" ht="15" hidden="false" customHeight="false" outlineLevel="0" collapsed="false">
      <c r="A43" s="1" t="n">
        <v>-59</v>
      </c>
      <c r="B43" s="2" t="n">
        <v>0</v>
      </c>
    </row>
    <row r="44" customFormat="false" ht="15" hidden="false" customHeight="false" outlineLevel="0" collapsed="false">
      <c r="A44" s="1" t="n">
        <v>-58</v>
      </c>
      <c r="B44" s="2" t="n">
        <v>0</v>
      </c>
    </row>
    <row r="45" customFormat="false" ht="15" hidden="false" customHeight="false" outlineLevel="0" collapsed="false">
      <c r="A45" s="1" t="n">
        <v>-57</v>
      </c>
      <c r="B45" s="2" t="n">
        <v>0</v>
      </c>
    </row>
    <row r="46" customFormat="false" ht="15" hidden="false" customHeight="false" outlineLevel="0" collapsed="false">
      <c r="A46" s="1" t="n">
        <v>-56</v>
      </c>
      <c r="B46" s="2" t="n">
        <v>0</v>
      </c>
    </row>
    <row r="47" customFormat="false" ht="15" hidden="false" customHeight="false" outlineLevel="0" collapsed="false">
      <c r="A47" s="1" t="n">
        <v>-55</v>
      </c>
      <c r="B47" s="2" t="n">
        <v>0</v>
      </c>
    </row>
    <row r="48" customFormat="false" ht="15" hidden="false" customHeight="false" outlineLevel="0" collapsed="false">
      <c r="A48" s="1" t="n">
        <v>-54</v>
      </c>
      <c r="B48" s="2" t="n">
        <v>0</v>
      </c>
    </row>
    <row r="49" customFormat="false" ht="15" hidden="false" customHeight="false" outlineLevel="0" collapsed="false">
      <c r="A49" s="1" t="n">
        <v>-53</v>
      </c>
      <c r="B49" s="2" t="n">
        <v>0</v>
      </c>
    </row>
    <row r="50" customFormat="false" ht="15" hidden="false" customHeight="false" outlineLevel="0" collapsed="false">
      <c r="A50" s="1" t="n">
        <v>-52</v>
      </c>
      <c r="B50" s="2" t="n">
        <v>0</v>
      </c>
    </row>
    <row r="51" customFormat="false" ht="15" hidden="false" customHeight="false" outlineLevel="0" collapsed="false">
      <c r="A51" s="1" t="n">
        <v>-51</v>
      </c>
      <c r="B51" s="2" t="n">
        <v>0</v>
      </c>
    </row>
    <row r="52" customFormat="false" ht="15" hidden="false" customHeight="false" outlineLevel="0" collapsed="false">
      <c r="A52" s="1" t="n">
        <v>-50</v>
      </c>
      <c r="B52" s="2" t="n">
        <v>0</v>
      </c>
    </row>
    <row r="53" customFormat="false" ht="15" hidden="false" customHeight="false" outlineLevel="0" collapsed="false">
      <c r="A53" s="1" t="n">
        <v>-49</v>
      </c>
      <c r="B53" s="2" t="n">
        <v>0</v>
      </c>
    </row>
    <row r="54" customFormat="false" ht="15" hidden="false" customHeight="false" outlineLevel="0" collapsed="false">
      <c r="A54" s="1" t="n">
        <v>-48</v>
      </c>
      <c r="B54" s="2" t="n">
        <v>0</v>
      </c>
    </row>
    <row r="55" customFormat="false" ht="15" hidden="false" customHeight="false" outlineLevel="0" collapsed="false">
      <c r="A55" s="1" t="n">
        <v>-47</v>
      </c>
      <c r="B55" s="2" t="n">
        <v>0</v>
      </c>
    </row>
    <row r="56" customFormat="false" ht="15" hidden="false" customHeight="false" outlineLevel="0" collapsed="false">
      <c r="A56" s="1" t="n">
        <v>-46</v>
      </c>
      <c r="B56" s="2" t="n">
        <v>0</v>
      </c>
    </row>
    <row r="57" customFormat="false" ht="15" hidden="false" customHeight="false" outlineLevel="0" collapsed="false">
      <c r="A57" s="1" t="n">
        <v>-45</v>
      </c>
      <c r="B57" s="2" t="n">
        <v>0</v>
      </c>
    </row>
    <row r="58" customFormat="false" ht="15" hidden="false" customHeight="false" outlineLevel="0" collapsed="false">
      <c r="A58" s="1" t="n">
        <v>-44</v>
      </c>
      <c r="B58" s="2" t="n">
        <v>0</v>
      </c>
    </row>
    <row r="59" customFormat="false" ht="15" hidden="false" customHeight="false" outlineLevel="0" collapsed="false">
      <c r="A59" s="1" t="n">
        <v>-43</v>
      </c>
      <c r="B59" s="2" t="n">
        <v>0</v>
      </c>
    </row>
    <row r="60" customFormat="false" ht="15" hidden="false" customHeight="false" outlineLevel="0" collapsed="false">
      <c r="A60" s="1" t="n">
        <v>-42</v>
      </c>
      <c r="B60" s="2" t="n">
        <v>0.05</v>
      </c>
    </row>
    <row r="61" customFormat="false" ht="15" hidden="false" customHeight="false" outlineLevel="0" collapsed="false">
      <c r="A61" s="1" t="n">
        <v>-41</v>
      </c>
      <c r="B61" s="2" t="n">
        <v>0.15</v>
      </c>
    </row>
    <row r="62" customFormat="false" ht="15" hidden="false" customHeight="false" outlineLevel="0" collapsed="false">
      <c r="A62" s="1" t="n">
        <v>-40</v>
      </c>
      <c r="B62" s="2" t="n">
        <v>0.26</v>
      </c>
    </row>
    <row r="63" customFormat="false" ht="15" hidden="false" customHeight="false" outlineLevel="0" collapsed="false">
      <c r="A63" s="1" t="n">
        <v>-39</v>
      </c>
      <c r="B63" s="2" t="n">
        <v>0.38</v>
      </c>
    </row>
    <row r="64" customFormat="false" ht="15" hidden="false" customHeight="false" outlineLevel="0" collapsed="false">
      <c r="A64" s="1" t="n">
        <v>-38</v>
      </c>
      <c r="B64" s="2" t="n">
        <v>0.5</v>
      </c>
    </row>
    <row r="65" customFormat="false" ht="15" hidden="false" customHeight="false" outlineLevel="0" collapsed="false">
      <c r="A65" s="1" t="n">
        <v>-37</v>
      </c>
      <c r="B65" s="2" t="n">
        <v>0.63</v>
      </c>
    </row>
    <row r="66" customFormat="false" ht="15" hidden="false" customHeight="false" outlineLevel="0" collapsed="false">
      <c r="A66" s="1" t="n">
        <v>-36</v>
      </c>
      <c r="B66" s="2" t="n">
        <v>0.76</v>
      </c>
    </row>
    <row r="67" customFormat="false" ht="15" hidden="false" customHeight="false" outlineLevel="0" collapsed="false">
      <c r="A67" s="1" t="n">
        <v>-35</v>
      </c>
      <c r="B67" s="2" t="n">
        <v>0.89</v>
      </c>
    </row>
    <row r="68" customFormat="false" ht="15" hidden="false" customHeight="false" outlineLevel="0" collapsed="false">
      <c r="A68" s="1" t="n">
        <v>-34</v>
      </c>
      <c r="B68" s="2" t="n">
        <v>1.03</v>
      </c>
    </row>
    <row r="69" customFormat="false" ht="15" hidden="false" customHeight="false" outlineLevel="0" collapsed="false">
      <c r="A69" s="1" t="n">
        <v>-33</v>
      </c>
      <c r="B69" s="2" t="n">
        <v>1.17</v>
      </c>
    </row>
    <row r="70" customFormat="false" ht="15" hidden="false" customHeight="false" outlineLevel="0" collapsed="false">
      <c r="A70" s="1" t="n">
        <v>-32</v>
      </c>
      <c r="B70" s="2" t="n">
        <v>1.32</v>
      </c>
    </row>
    <row r="71" customFormat="false" ht="15" hidden="false" customHeight="false" outlineLevel="0" collapsed="false">
      <c r="A71" s="1" t="n">
        <v>-31</v>
      </c>
      <c r="B71" s="2" t="n">
        <v>1.47</v>
      </c>
    </row>
    <row r="72" customFormat="false" ht="15" hidden="false" customHeight="false" outlineLevel="0" collapsed="false">
      <c r="A72" s="1" t="n">
        <v>-30</v>
      </c>
      <c r="B72" s="2" t="n">
        <v>1.63</v>
      </c>
    </row>
    <row r="73" customFormat="false" ht="15" hidden="false" customHeight="false" outlineLevel="0" collapsed="false">
      <c r="A73" s="1" t="n">
        <v>-29</v>
      </c>
      <c r="B73" s="2" t="n">
        <v>1.79</v>
      </c>
    </row>
    <row r="74" customFormat="false" ht="15" hidden="false" customHeight="false" outlineLevel="0" collapsed="false">
      <c r="A74" s="1" t="n">
        <v>-28</v>
      </c>
      <c r="B74" s="2" t="n">
        <v>1.96</v>
      </c>
    </row>
    <row r="75" customFormat="false" ht="15" hidden="false" customHeight="false" outlineLevel="0" collapsed="false">
      <c r="A75" s="1" t="n">
        <v>-27</v>
      </c>
      <c r="B75" s="2" t="n">
        <v>2.13</v>
      </c>
    </row>
    <row r="76" customFormat="false" ht="15" hidden="false" customHeight="false" outlineLevel="0" collapsed="false">
      <c r="A76" s="1" t="n">
        <v>-26</v>
      </c>
      <c r="B76" s="2" t="n">
        <v>2.31</v>
      </c>
    </row>
    <row r="77" customFormat="false" ht="15" hidden="false" customHeight="false" outlineLevel="0" collapsed="false">
      <c r="A77" s="1" t="n">
        <v>-25</v>
      </c>
      <c r="B77" s="2" t="n">
        <v>2.5</v>
      </c>
    </row>
    <row r="78" customFormat="false" ht="15" hidden="false" customHeight="false" outlineLevel="0" collapsed="false">
      <c r="A78" s="1" t="n">
        <v>-24</v>
      </c>
      <c r="B78" s="2" t="n">
        <v>2.69</v>
      </c>
    </row>
    <row r="79" customFormat="false" ht="15" hidden="false" customHeight="false" outlineLevel="0" collapsed="false">
      <c r="A79" s="1" t="n">
        <v>-23</v>
      </c>
      <c r="B79" s="2" t="n">
        <v>2.89</v>
      </c>
    </row>
    <row r="80" customFormat="false" ht="15" hidden="false" customHeight="false" outlineLevel="0" collapsed="false">
      <c r="A80" s="1" t="n">
        <v>-22</v>
      </c>
      <c r="B80" s="2" t="n">
        <v>3.1</v>
      </c>
    </row>
    <row r="81" customFormat="false" ht="15" hidden="false" customHeight="false" outlineLevel="0" collapsed="false">
      <c r="A81" s="1" t="n">
        <v>-21</v>
      </c>
      <c r="B81" s="2" t="n">
        <v>3.32</v>
      </c>
    </row>
    <row r="82" customFormat="false" ht="15" hidden="false" customHeight="false" outlineLevel="0" collapsed="false">
      <c r="A82" s="1" t="n">
        <v>-20</v>
      </c>
      <c r="B82" s="2" t="n">
        <v>3.54</v>
      </c>
    </row>
    <row r="83" customFormat="false" ht="15" hidden="false" customHeight="false" outlineLevel="0" collapsed="false">
      <c r="A83" s="1" t="n">
        <v>-19</v>
      </c>
      <c r="B83" s="2" t="n">
        <v>3.77</v>
      </c>
    </row>
    <row r="84" customFormat="false" ht="15" hidden="false" customHeight="false" outlineLevel="0" collapsed="false">
      <c r="A84" s="1" t="n">
        <v>-18</v>
      </c>
      <c r="B84" s="2" t="n">
        <v>4</v>
      </c>
    </row>
    <row r="85" customFormat="false" ht="15" hidden="false" customHeight="false" outlineLevel="0" collapsed="false">
      <c r="A85" s="1" t="n">
        <v>-17</v>
      </c>
      <c r="B85" s="2" t="n">
        <v>4.25</v>
      </c>
    </row>
    <row r="86" customFormat="false" ht="15" hidden="false" customHeight="false" outlineLevel="0" collapsed="false">
      <c r="A86" s="1" t="n">
        <v>-16</v>
      </c>
      <c r="B86" s="2" t="n">
        <v>4.5</v>
      </c>
    </row>
    <row r="87" customFormat="false" ht="15" hidden="false" customHeight="false" outlineLevel="0" collapsed="false">
      <c r="A87" s="1" t="n">
        <v>-15</v>
      </c>
      <c r="B87" s="2" t="n">
        <v>4.77</v>
      </c>
    </row>
    <row r="88" customFormat="false" ht="15" hidden="false" customHeight="false" outlineLevel="0" collapsed="false">
      <c r="A88" s="1" t="n">
        <v>-14</v>
      </c>
      <c r="B88" s="2" t="n">
        <v>5.04</v>
      </c>
    </row>
    <row r="89" customFormat="false" ht="15" hidden="false" customHeight="false" outlineLevel="0" collapsed="false">
      <c r="A89" s="1" t="n">
        <v>-13</v>
      </c>
      <c r="B89" s="2" t="n">
        <v>5.32</v>
      </c>
    </row>
    <row r="90" customFormat="false" ht="15" hidden="false" customHeight="false" outlineLevel="0" collapsed="false">
      <c r="A90" s="1" t="n">
        <v>-12</v>
      </c>
      <c r="B90" s="2" t="n">
        <v>5.61</v>
      </c>
    </row>
    <row r="91" customFormat="false" ht="15" hidden="false" customHeight="false" outlineLevel="0" collapsed="false">
      <c r="A91" s="1" t="n">
        <v>-11</v>
      </c>
      <c r="B91" s="2" t="n">
        <v>5.91</v>
      </c>
    </row>
    <row r="92" customFormat="false" ht="15" hidden="false" customHeight="false" outlineLevel="0" collapsed="false">
      <c r="A92" s="1" t="n">
        <v>-10</v>
      </c>
      <c r="B92" s="2" t="n">
        <v>6.22</v>
      </c>
    </row>
    <row r="93" customFormat="false" ht="15" hidden="false" customHeight="false" outlineLevel="0" collapsed="false">
      <c r="A93" s="1" t="n">
        <v>-9</v>
      </c>
      <c r="B93" s="2" t="n">
        <v>6.55</v>
      </c>
    </row>
    <row r="94" customFormat="false" ht="15" hidden="false" customHeight="false" outlineLevel="0" collapsed="false">
      <c r="A94" s="1" t="n">
        <v>-8</v>
      </c>
      <c r="B94" s="2" t="n">
        <v>6.88</v>
      </c>
    </row>
    <row r="95" customFormat="false" ht="15" hidden="false" customHeight="false" outlineLevel="0" collapsed="false">
      <c r="A95" s="1" t="n">
        <v>-7</v>
      </c>
      <c r="B95" s="2" t="n">
        <v>7.23</v>
      </c>
    </row>
    <row r="96" customFormat="false" ht="15" hidden="false" customHeight="false" outlineLevel="0" collapsed="false">
      <c r="A96" s="1" t="n">
        <v>-6</v>
      </c>
      <c r="B96" s="2" t="n">
        <v>7.58</v>
      </c>
    </row>
    <row r="97" customFormat="false" ht="15" hidden="false" customHeight="false" outlineLevel="0" collapsed="false">
      <c r="A97" s="1" t="n">
        <v>-5</v>
      </c>
      <c r="B97" s="2" t="n">
        <v>7.95</v>
      </c>
    </row>
    <row r="98" customFormat="false" ht="15" hidden="false" customHeight="false" outlineLevel="0" collapsed="false">
      <c r="A98" s="1" t="n">
        <v>-4</v>
      </c>
      <c r="B98" s="2" t="n">
        <v>8.33</v>
      </c>
    </row>
    <row r="99" customFormat="false" ht="15" hidden="false" customHeight="false" outlineLevel="0" collapsed="false">
      <c r="A99" s="1" t="n">
        <v>-3</v>
      </c>
      <c r="B99" s="2" t="n">
        <v>8.73</v>
      </c>
    </row>
    <row r="100" customFormat="false" ht="15" hidden="false" customHeight="false" outlineLevel="0" collapsed="false">
      <c r="A100" s="1" t="n">
        <v>-2</v>
      </c>
      <c r="B100" s="2" t="n">
        <v>9.14</v>
      </c>
    </row>
    <row r="101" customFormat="false" ht="15" hidden="false" customHeight="false" outlineLevel="0" collapsed="false">
      <c r="A101" s="1" t="n">
        <v>-1</v>
      </c>
      <c r="B101" s="2" t="n">
        <v>9.56</v>
      </c>
    </row>
    <row r="102" customFormat="false" ht="15" hidden="false" customHeight="false" outlineLevel="0" collapsed="false">
      <c r="A102" s="1" t="n">
        <v>0</v>
      </c>
      <c r="B102" s="2" t="n">
        <v>10</v>
      </c>
    </row>
    <row r="103" customFormat="false" ht="15" hidden="false" customHeight="false" outlineLevel="0" collapsed="false">
      <c r="A103" s="1" t="n">
        <v>1</v>
      </c>
      <c r="B103" s="2" t="n">
        <v>10.44</v>
      </c>
    </row>
    <row r="104" customFormat="false" ht="15" hidden="false" customHeight="false" outlineLevel="0" collapsed="false">
      <c r="A104" s="1" t="n">
        <v>2</v>
      </c>
      <c r="B104" s="2" t="n">
        <v>10.86</v>
      </c>
    </row>
    <row r="105" customFormat="false" ht="15" hidden="false" customHeight="false" outlineLevel="0" collapsed="false">
      <c r="A105" s="1" t="n">
        <v>3</v>
      </c>
      <c r="B105" s="2" t="n">
        <v>11.27</v>
      </c>
    </row>
    <row r="106" customFormat="false" ht="15" hidden="false" customHeight="false" outlineLevel="0" collapsed="false">
      <c r="A106" s="1" t="n">
        <v>4</v>
      </c>
      <c r="B106" s="2" t="n">
        <v>11.67</v>
      </c>
    </row>
    <row r="107" customFormat="false" ht="15" hidden="false" customHeight="false" outlineLevel="0" collapsed="false">
      <c r="A107" s="1" t="n">
        <v>5</v>
      </c>
      <c r="B107" s="2" t="n">
        <v>12.05</v>
      </c>
    </row>
    <row r="108" customFormat="false" ht="15" hidden="false" customHeight="false" outlineLevel="0" collapsed="false">
      <c r="A108" s="1" t="n">
        <v>6</v>
      </c>
      <c r="B108" s="2" t="n">
        <v>12.42</v>
      </c>
    </row>
    <row r="109" customFormat="false" ht="15" hidden="false" customHeight="false" outlineLevel="0" collapsed="false">
      <c r="A109" s="1" t="n">
        <v>7</v>
      </c>
      <c r="B109" s="2" t="n">
        <v>12.77</v>
      </c>
    </row>
    <row r="110" customFormat="false" ht="15" hidden="false" customHeight="false" outlineLevel="0" collapsed="false">
      <c r="A110" s="1" t="n">
        <v>8</v>
      </c>
      <c r="B110" s="2" t="n">
        <v>13.12</v>
      </c>
    </row>
    <row r="111" customFormat="false" ht="15" hidden="false" customHeight="false" outlineLevel="0" collapsed="false">
      <c r="A111" s="1" t="n">
        <v>9</v>
      </c>
      <c r="B111" s="2" t="n">
        <v>13.45</v>
      </c>
    </row>
    <row r="112" customFormat="false" ht="15" hidden="false" customHeight="false" outlineLevel="0" collapsed="false">
      <c r="A112" s="1" t="n">
        <v>10</v>
      </c>
      <c r="B112" s="2" t="n">
        <v>13.78</v>
      </c>
    </row>
    <row r="113" customFormat="false" ht="15" hidden="false" customHeight="false" outlineLevel="0" collapsed="false">
      <c r="A113" s="1" t="n">
        <v>11</v>
      </c>
      <c r="B113" s="2" t="n">
        <v>14.09</v>
      </c>
    </row>
    <row r="114" customFormat="false" ht="15" hidden="false" customHeight="false" outlineLevel="0" collapsed="false">
      <c r="A114" s="1" t="n">
        <v>12</v>
      </c>
      <c r="B114" s="2" t="n">
        <v>14.39</v>
      </c>
    </row>
    <row r="115" customFormat="false" ht="15" hidden="false" customHeight="false" outlineLevel="0" collapsed="false">
      <c r="A115" s="1" t="n">
        <v>13</v>
      </c>
      <c r="B115" s="2" t="n">
        <v>14.68</v>
      </c>
    </row>
    <row r="116" customFormat="false" ht="15" hidden="false" customHeight="false" outlineLevel="0" collapsed="false">
      <c r="A116" s="1" t="n">
        <v>14</v>
      </c>
      <c r="B116" s="2" t="n">
        <v>14.96</v>
      </c>
    </row>
    <row r="117" customFormat="false" ht="15" hidden="false" customHeight="false" outlineLevel="0" collapsed="false">
      <c r="A117" s="1" t="n">
        <v>15</v>
      </c>
      <c r="B117" s="2" t="n">
        <v>15.23</v>
      </c>
    </row>
    <row r="118" customFormat="false" ht="15" hidden="false" customHeight="false" outlineLevel="0" collapsed="false">
      <c r="A118" s="1" t="n">
        <v>16</v>
      </c>
      <c r="B118" s="2" t="n">
        <v>15.5</v>
      </c>
    </row>
    <row r="119" customFormat="false" ht="15" hidden="false" customHeight="false" outlineLevel="0" collapsed="false">
      <c r="A119" s="1" t="n">
        <v>17</v>
      </c>
      <c r="B119" s="2" t="n">
        <v>15.75</v>
      </c>
    </row>
    <row r="120" customFormat="false" ht="15" hidden="false" customHeight="false" outlineLevel="0" collapsed="false">
      <c r="A120" s="1" t="n">
        <v>18</v>
      </c>
      <c r="B120" s="2" t="n">
        <v>16</v>
      </c>
    </row>
    <row r="121" customFormat="false" ht="15" hidden="false" customHeight="false" outlineLevel="0" collapsed="false">
      <c r="A121" s="1" t="n">
        <v>19</v>
      </c>
      <c r="B121" s="2" t="n">
        <v>16.23</v>
      </c>
    </row>
    <row r="122" customFormat="false" ht="15" hidden="false" customHeight="false" outlineLevel="0" collapsed="false">
      <c r="A122" s="1" t="n">
        <v>20</v>
      </c>
      <c r="B122" s="2" t="n">
        <v>16.46</v>
      </c>
    </row>
    <row r="123" customFormat="false" ht="15" hidden="false" customHeight="false" outlineLevel="0" collapsed="false">
      <c r="A123" s="1" t="n">
        <v>21</v>
      </c>
      <c r="B123" s="2" t="n">
        <v>16.68</v>
      </c>
    </row>
    <row r="124" customFormat="false" ht="15" hidden="false" customHeight="false" outlineLevel="0" collapsed="false">
      <c r="A124" s="1" t="n">
        <v>22</v>
      </c>
      <c r="B124" s="2" t="n">
        <v>16.9</v>
      </c>
    </row>
    <row r="125" customFormat="false" ht="15" hidden="false" customHeight="false" outlineLevel="0" collapsed="false">
      <c r="A125" s="1" t="n">
        <v>23</v>
      </c>
      <c r="B125" s="2" t="n">
        <v>17.11</v>
      </c>
    </row>
    <row r="126" customFormat="false" ht="15" hidden="false" customHeight="false" outlineLevel="0" collapsed="false">
      <c r="A126" s="1" t="n">
        <v>24</v>
      </c>
      <c r="B126" s="2" t="n">
        <v>17.31</v>
      </c>
    </row>
    <row r="127" customFormat="false" ht="15" hidden="false" customHeight="false" outlineLevel="0" collapsed="false">
      <c r="A127" s="1" t="n">
        <v>25</v>
      </c>
      <c r="B127" s="2" t="n">
        <v>17.5</v>
      </c>
    </row>
    <row r="128" customFormat="false" ht="15" hidden="false" customHeight="false" outlineLevel="0" collapsed="false">
      <c r="A128" s="1" t="n">
        <v>26</v>
      </c>
      <c r="B128" s="2" t="n">
        <v>17.69</v>
      </c>
    </row>
    <row r="129" customFormat="false" ht="15" hidden="false" customHeight="false" outlineLevel="0" collapsed="false">
      <c r="A129" s="1" t="n">
        <v>27</v>
      </c>
      <c r="B129" s="2" t="n">
        <v>17.87</v>
      </c>
    </row>
    <row r="130" customFormat="false" ht="15" hidden="false" customHeight="false" outlineLevel="0" collapsed="false">
      <c r="A130" s="1" t="n">
        <v>28</v>
      </c>
      <c r="B130" s="2" t="n">
        <v>18.04</v>
      </c>
    </row>
    <row r="131" customFormat="false" ht="15" hidden="false" customHeight="false" outlineLevel="0" collapsed="false">
      <c r="A131" s="1" t="n">
        <v>29</v>
      </c>
      <c r="B131" s="2" t="n">
        <v>18.21</v>
      </c>
    </row>
    <row r="132" customFormat="false" ht="15" hidden="false" customHeight="false" outlineLevel="0" collapsed="false">
      <c r="A132" s="1" t="n">
        <v>30</v>
      </c>
      <c r="B132" s="2" t="n">
        <v>18.37</v>
      </c>
    </row>
    <row r="133" customFormat="false" ht="15" hidden="false" customHeight="false" outlineLevel="0" collapsed="false">
      <c r="A133" s="1" t="n">
        <v>31</v>
      </c>
      <c r="B133" s="2" t="n">
        <v>18.53</v>
      </c>
    </row>
    <row r="134" customFormat="false" ht="15" hidden="false" customHeight="false" outlineLevel="0" collapsed="false">
      <c r="A134" s="1" t="n">
        <v>32</v>
      </c>
      <c r="B134" s="2" t="n">
        <v>18.68</v>
      </c>
    </row>
    <row r="135" customFormat="false" ht="15" hidden="false" customHeight="false" outlineLevel="0" collapsed="false">
      <c r="A135" s="1" t="n">
        <v>33</v>
      </c>
      <c r="B135" s="2" t="n">
        <v>18.83</v>
      </c>
    </row>
    <row r="136" customFormat="false" ht="15" hidden="false" customHeight="false" outlineLevel="0" collapsed="false">
      <c r="A136" s="1" t="n">
        <v>34</v>
      </c>
      <c r="B136" s="2" t="n">
        <v>18.97</v>
      </c>
    </row>
    <row r="137" customFormat="false" ht="15" hidden="false" customHeight="false" outlineLevel="0" collapsed="false">
      <c r="A137" s="1" t="n">
        <v>35</v>
      </c>
      <c r="B137" s="2" t="n">
        <v>19.11</v>
      </c>
    </row>
    <row r="138" customFormat="false" ht="15" hidden="false" customHeight="false" outlineLevel="0" collapsed="false">
      <c r="A138" s="1" t="n">
        <v>36</v>
      </c>
      <c r="B138" s="2" t="n">
        <v>19.24</v>
      </c>
    </row>
    <row r="139" customFormat="false" ht="15" hidden="false" customHeight="false" outlineLevel="0" collapsed="false">
      <c r="A139" s="1" t="n">
        <v>37</v>
      </c>
      <c r="B139" s="2" t="n">
        <v>19.37</v>
      </c>
    </row>
    <row r="140" customFormat="false" ht="15" hidden="false" customHeight="false" outlineLevel="0" collapsed="false">
      <c r="A140" s="1" t="n">
        <v>38</v>
      </c>
      <c r="B140" s="2" t="n">
        <v>19.5</v>
      </c>
    </row>
    <row r="141" customFormat="false" ht="15" hidden="false" customHeight="false" outlineLevel="0" collapsed="false">
      <c r="A141" s="1" t="n">
        <v>39</v>
      </c>
      <c r="B141" s="2" t="n">
        <v>19.62</v>
      </c>
    </row>
    <row r="142" customFormat="false" ht="15" hidden="false" customHeight="false" outlineLevel="0" collapsed="false">
      <c r="A142" s="1" t="n">
        <v>40</v>
      </c>
      <c r="B142" s="2" t="n">
        <v>19.74</v>
      </c>
    </row>
    <row r="143" customFormat="false" ht="15" hidden="false" customHeight="false" outlineLevel="0" collapsed="false">
      <c r="A143" s="1" t="n">
        <v>41</v>
      </c>
      <c r="B143" s="2" t="n">
        <v>19.85</v>
      </c>
    </row>
    <row r="144" customFormat="false" ht="15" hidden="false" customHeight="false" outlineLevel="0" collapsed="false">
      <c r="A144" s="1" t="n">
        <v>42</v>
      </c>
      <c r="B144" s="2" t="n">
        <v>19.95</v>
      </c>
    </row>
    <row r="145" customFormat="false" ht="15" hidden="false" customHeight="false" outlineLevel="0" collapsed="false">
      <c r="A145" s="1" t="n">
        <v>43</v>
      </c>
      <c r="B145" s="2" t="n">
        <v>20</v>
      </c>
    </row>
    <row r="146" customFormat="false" ht="15" hidden="false" customHeight="false" outlineLevel="0" collapsed="false">
      <c r="A146" s="1" t="n">
        <v>44</v>
      </c>
      <c r="B146" s="2" t="n">
        <v>20</v>
      </c>
    </row>
    <row r="147" customFormat="false" ht="15" hidden="false" customHeight="false" outlineLevel="0" collapsed="false">
      <c r="A147" s="1" t="n">
        <v>45</v>
      </c>
      <c r="B147" s="2" t="n">
        <v>20</v>
      </c>
    </row>
    <row r="148" customFormat="false" ht="15" hidden="false" customHeight="false" outlineLevel="0" collapsed="false">
      <c r="A148" s="1" t="n">
        <v>46</v>
      </c>
      <c r="B148" s="2" t="n">
        <v>20</v>
      </c>
    </row>
    <row r="149" customFormat="false" ht="15" hidden="false" customHeight="false" outlineLevel="0" collapsed="false">
      <c r="A149" s="1" t="n">
        <v>47</v>
      </c>
      <c r="B149" s="2" t="n">
        <v>20</v>
      </c>
    </row>
    <row r="150" customFormat="false" ht="15" hidden="false" customHeight="false" outlineLevel="0" collapsed="false">
      <c r="A150" s="1" t="n">
        <v>48</v>
      </c>
      <c r="B150" s="2" t="n">
        <v>20</v>
      </c>
    </row>
    <row r="151" customFormat="false" ht="15" hidden="false" customHeight="false" outlineLevel="0" collapsed="false">
      <c r="A151" s="1" t="n">
        <v>49</v>
      </c>
      <c r="B151" s="2" t="n">
        <v>20</v>
      </c>
    </row>
    <row r="152" customFormat="false" ht="15" hidden="false" customHeight="false" outlineLevel="0" collapsed="false">
      <c r="A152" s="1" t="n">
        <v>50</v>
      </c>
      <c r="B152" s="2" t="n">
        <v>20</v>
      </c>
    </row>
    <row r="153" customFormat="false" ht="15" hidden="false" customHeight="false" outlineLevel="0" collapsed="false">
      <c r="A153" s="1" t="n">
        <v>51</v>
      </c>
      <c r="B153" s="2" t="n">
        <v>20</v>
      </c>
    </row>
    <row r="154" customFormat="false" ht="15" hidden="false" customHeight="false" outlineLevel="0" collapsed="false">
      <c r="A154" s="1" t="n">
        <v>52</v>
      </c>
      <c r="B154" s="2" t="n">
        <v>20</v>
      </c>
    </row>
    <row r="155" customFormat="false" ht="15" hidden="false" customHeight="false" outlineLevel="0" collapsed="false">
      <c r="A155" s="1" t="n">
        <v>53</v>
      </c>
      <c r="B155" s="2" t="n">
        <v>20</v>
      </c>
    </row>
    <row r="156" customFormat="false" ht="15" hidden="false" customHeight="false" outlineLevel="0" collapsed="false">
      <c r="A156" s="1" t="n">
        <v>54</v>
      </c>
      <c r="B156" s="2" t="n">
        <v>20</v>
      </c>
    </row>
    <row r="157" customFormat="false" ht="15" hidden="false" customHeight="false" outlineLevel="0" collapsed="false">
      <c r="A157" s="1" t="n">
        <v>55</v>
      </c>
      <c r="B157" s="2" t="n">
        <v>20</v>
      </c>
    </row>
    <row r="158" customFormat="false" ht="15" hidden="false" customHeight="false" outlineLevel="0" collapsed="false">
      <c r="A158" s="1" t="n">
        <v>56</v>
      </c>
      <c r="B158" s="2" t="n">
        <v>20</v>
      </c>
    </row>
    <row r="159" customFormat="false" ht="15" hidden="false" customHeight="false" outlineLevel="0" collapsed="false">
      <c r="A159" s="1" t="n">
        <v>57</v>
      </c>
      <c r="B159" s="2" t="n">
        <v>20</v>
      </c>
    </row>
    <row r="160" customFormat="false" ht="15" hidden="false" customHeight="false" outlineLevel="0" collapsed="false">
      <c r="A160" s="1" t="n">
        <v>58</v>
      </c>
      <c r="B160" s="2" t="n">
        <v>20</v>
      </c>
    </row>
    <row r="161" customFormat="false" ht="15" hidden="false" customHeight="false" outlineLevel="0" collapsed="false">
      <c r="A161" s="1" t="n">
        <v>59</v>
      </c>
      <c r="B161" s="2" t="n">
        <v>20</v>
      </c>
    </row>
    <row r="162" customFormat="false" ht="15" hidden="false" customHeight="false" outlineLevel="0" collapsed="false">
      <c r="A162" s="1" t="n">
        <v>60</v>
      </c>
      <c r="B162" s="2" t="n">
        <v>20</v>
      </c>
    </row>
    <row r="163" customFormat="false" ht="15" hidden="false" customHeight="false" outlineLevel="0" collapsed="false">
      <c r="A163" s="1" t="n">
        <v>61</v>
      </c>
      <c r="B163" s="2" t="n">
        <v>20</v>
      </c>
    </row>
    <row r="164" customFormat="false" ht="15" hidden="false" customHeight="false" outlineLevel="0" collapsed="false">
      <c r="A164" s="1" t="n">
        <v>62</v>
      </c>
      <c r="B164" s="2" t="n">
        <v>20</v>
      </c>
    </row>
    <row r="165" customFormat="false" ht="15" hidden="false" customHeight="false" outlineLevel="0" collapsed="false">
      <c r="A165" s="1" t="n">
        <v>63</v>
      </c>
      <c r="B165" s="2" t="n">
        <v>20</v>
      </c>
    </row>
    <row r="166" customFormat="false" ht="15" hidden="false" customHeight="false" outlineLevel="0" collapsed="false">
      <c r="A166" s="1" t="n">
        <v>64</v>
      </c>
      <c r="B166" s="2" t="n">
        <v>20</v>
      </c>
    </row>
    <row r="167" customFormat="false" ht="15" hidden="false" customHeight="false" outlineLevel="0" collapsed="false">
      <c r="A167" s="1" t="n">
        <v>65</v>
      </c>
      <c r="B167" s="2" t="n">
        <v>20</v>
      </c>
    </row>
    <row r="168" customFormat="false" ht="15" hidden="false" customHeight="false" outlineLevel="0" collapsed="false">
      <c r="A168" s="1" t="n">
        <v>66</v>
      </c>
      <c r="B168" s="2" t="n">
        <v>20</v>
      </c>
    </row>
    <row r="169" customFormat="false" ht="15" hidden="false" customHeight="false" outlineLevel="0" collapsed="false">
      <c r="A169" s="1" t="n">
        <v>67</v>
      </c>
      <c r="B169" s="2" t="n">
        <v>20</v>
      </c>
    </row>
    <row r="170" customFormat="false" ht="15" hidden="false" customHeight="false" outlineLevel="0" collapsed="false">
      <c r="A170" s="1" t="n">
        <v>68</v>
      </c>
      <c r="B170" s="2" t="n">
        <v>20</v>
      </c>
    </row>
    <row r="171" customFormat="false" ht="15" hidden="false" customHeight="false" outlineLevel="0" collapsed="false">
      <c r="A171" s="1" t="n">
        <v>69</v>
      </c>
      <c r="B171" s="2" t="n">
        <v>20</v>
      </c>
    </row>
    <row r="172" customFormat="false" ht="15" hidden="false" customHeight="false" outlineLevel="0" collapsed="false">
      <c r="A172" s="1" t="n">
        <v>70</v>
      </c>
      <c r="B172" s="2" t="n">
        <v>20</v>
      </c>
    </row>
    <row r="173" customFormat="false" ht="15" hidden="false" customHeight="false" outlineLevel="0" collapsed="false">
      <c r="A173" s="1" t="n">
        <v>71</v>
      </c>
      <c r="B173" s="2" t="n">
        <v>20</v>
      </c>
    </row>
    <row r="174" customFormat="false" ht="15" hidden="false" customHeight="false" outlineLevel="0" collapsed="false">
      <c r="A174" s="1" t="n">
        <v>72</v>
      </c>
      <c r="B174" s="2" t="n">
        <v>20</v>
      </c>
    </row>
    <row r="175" customFormat="false" ht="15" hidden="false" customHeight="false" outlineLevel="0" collapsed="false">
      <c r="A175" s="1" t="n">
        <v>73</v>
      </c>
      <c r="B175" s="2" t="n">
        <v>20</v>
      </c>
    </row>
    <row r="176" customFormat="false" ht="15" hidden="false" customHeight="false" outlineLevel="0" collapsed="false">
      <c r="A176" s="1" t="n">
        <v>74</v>
      </c>
      <c r="B176" s="2" t="n">
        <v>20</v>
      </c>
    </row>
    <row r="177" customFormat="false" ht="15" hidden="false" customHeight="false" outlineLevel="0" collapsed="false">
      <c r="A177" s="1" t="n">
        <v>75</v>
      </c>
      <c r="B177" s="2" t="n">
        <v>20</v>
      </c>
    </row>
    <row r="178" customFormat="false" ht="15" hidden="false" customHeight="false" outlineLevel="0" collapsed="false">
      <c r="A178" s="1" t="n">
        <v>76</v>
      </c>
      <c r="B178" s="2" t="n">
        <v>20</v>
      </c>
    </row>
    <row r="179" customFormat="false" ht="15" hidden="false" customHeight="false" outlineLevel="0" collapsed="false">
      <c r="A179" s="1" t="n">
        <v>77</v>
      </c>
      <c r="B179" s="2" t="n">
        <v>20</v>
      </c>
    </row>
    <row r="180" customFormat="false" ht="15" hidden="false" customHeight="false" outlineLevel="0" collapsed="false">
      <c r="A180" s="1" t="n">
        <v>78</v>
      </c>
      <c r="B180" s="2" t="n">
        <v>20</v>
      </c>
    </row>
    <row r="181" customFormat="false" ht="15" hidden="false" customHeight="false" outlineLevel="0" collapsed="false">
      <c r="A181" s="1" t="n">
        <v>79</v>
      </c>
      <c r="B181" s="2" t="n">
        <v>20</v>
      </c>
    </row>
    <row r="182" customFormat="false" ht="15" hidden="false" customHeight="false" outlineLevel="0" collapsed="false">
      <c r="A182" s="1" t="n">
        <v>80</v>
      </c>
      <c r="B182" s="2" t="n">
        <v>20</v>
      </c>
    </row>
    <row r="183" customFormat="false" ht="15" hidden="false" customHeight="false" outlineLevel="0" collapsed="false">
      <c r="A183" s="1" t="n">
        <v>81</v>
      </c>
      <c r="B183" s="2" t="n">
        <v>20</v>
      </c>
    </row>
    <row r="184" customFormat="false" ht="15" hidden="false" customHeight="false" outlineLevel="0" collapsed="false">
      <c r="A184" s="1" t="n">
        <v>82</v>
      </c>
      <c r="B184" s="2" t="n">
        <v>20</v>
      </c>
    </row>
    <row r="185" customFormat="false" ht="15" hidden="false" customHeight="false" outlineLevel="0" collapsed="false">
      <c r="A185" s="1" t="n">
        <v>83</v>
      </c>
      <c r="B185" s="2" t="n">
        <v>20</v>
      </c>
    </row>
    <row r="186" customFormat="false" ht="15" hidden="false" customHeight="false" outlineLevel="0" collapsed="false">
      <c r="A186" s="1" t="n">
        <v>84</v>
      </c>
      <c r="B186" s="2" t="n">
        <v>20</v>
      </c>
    </row>
    <row r="187" customFormat="false" ht="15" hidden="false" customHeight="false" outlineLevel="0" collapsed="false">
      <c r="A187" s="1" t="n">
        <v>85</v>
      </c>
      <c r="B187" s="2" t="n">
        <v>20</v>
      </c>
    </row>
    <row r="188" customFormat="false" ht="15" hidden="false" customHeight="false" outlineLevel="0" collapsed="false">
      <c r="A188" s="1" t="n">
        <v>86</v>
      </c>
      <c r="B188" s="2" t="n">
        <v>20</v>
      </c>
    </row>
    <row r="189" customFormat="false" ht="15" hidden="false" customHeight="false" outlineLevel="0" collapsed="false">
      <c r="A189" s="1" t="n">
        <v>87</v>
      </c>
      <c r="B189" s="2" t="n">
        <v>20</v>
      </c>
    </row>
    <row r="190" customFormat="false" ht="15" hidden="false" customHeight="false" outlineLevel="0" collapsed="false">
      <c r="A190" s="1" t="n">
        <v>88</v>
      </c>
      <c r="B190" s="2" t="n">
        <v>20</v>
      </c>
    </row>
    <row r="191" customFormat="false" ht="15" hidden="false" customHeight="false" outlineLevel="0" collapsed="false">
      <c r="A191" s="1" t="n">
        <v>89</v>
      </c>
      <c r="B191" s="2" t="n">
        <v>20</v>
      </c>
    </row>
    <row r="192" customFormat="false" ht="15" hidden="false" customHeight="false" outlineLevel="0" collapsed="false">
      <c r="A192" s="1" t="n">
        <v>90</v>
      </c>
      <c r="B192" s="2" t="n">
        <v>20</v>
      </c>
    </row>
    <row r="193" customFormat="false" ht="15" hidden="false" customHeight="false" outlineLevel="0" collapsed="false">
      <c r="A193" s="1" t="n">
        <v>91</v>
      </c>
      <c r="B193" s="2" t="n">
        <v>20</v>
      </c>
    </row>
    <row r="194" customFormat="false" ht="15" hidden="false" customHeight="false" outlineLevel="0" collapsed="false">
      <c r="A194" s="1" t="n">
        <v>92</v>
      </c>
      <c r="B194" s="2" t="n">
        <v>20</v>
      </c>
    </row>
    <row r="195" customFormat="false" ht="15" hidden="false" customHeight="false" outlineLevel="0" collapsed="false">
      <c r="A195" s="1" t="n">
        <v>93</v>
      </c>
      <c r="B195" s="2" t="n">
        <v>20</v>
      </c>
    </row>
    <row r="196" customFormat="false" ht="15" hidden="false" customHeight="false" outlineLevel="0" collapsed="false">
      <c r="A196" s="1" t="n">
        <v>94</v>
      </c>
      <c r="B196" s="2" t="n">
        <v>20</v>
      </c>
    </row>
    <row r="197" customFormat="false" ht="15" hidden="false" customHeight="false" outlineLevel="0" collapsed="false">
      <c r="A197" s="1" t="n">
        <v>95</v>
      </c>
      <c r="B197" s="2" t="n">
        <v>20</v>
      </c>
    </row>
    <row r="198" customFormat="false" ht="15" hidden="false" customHeight="false" outlineLevel="0" collapsed="false">
      <c r="A198" s="1" t="n">
        <v>96</v>
      </c>
      <c r="B198" s="2" t="n">
        <v>20</v>
      </c>
    </row>
    <row r="199" customFormat="false" ht="15" hidden="false" customHeight="false" outlineLevel="0" collapsed="false">
      <c r="A199" s="1" t="n">
        <v>97</v>
      </c>
      <c r="B199" s="2" t="n">
        <v>20</v>
      </c>
    </row>
    <row r="200" customFormat="false" ht="15" hidden="false" customHeight="false" outlineLevel="0" collapsed="false">
      <c r="A200" s="1" t="n">
        <v>98</v>
      </c>
      <c r="B200" s="2" t="n">
        <v>20</v>
      </c>
    </row>
    <row r="201" customFormat="false" ht="15" hidden="false" customHeight="false" outlineLevel="0" collapsed="false">
      <c r="A201" s="1" t="n">
        <v>99</v>
      </c>
      <c r="B201" s="2" t="n">
        <v>20</v>
      </c>
    </row>
    <row r="202" customFormat="false" ht="15" hidden="false" customHeight="false" outlineLevel="0" collapsed="false">
      <c r="A202" s="1" t="n">
        <v>100</v>
      </c>
      <c r="B202" s="2" t="n">
        <v>20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36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S11" activeCellId="0" sqref="S11"/>
    </sheetView>
  </sheetViews>
  <sheetFormatPr defaultColWidth="8.6796875" defaultRowHeight="17.35" zeroHeight="false" outlineLevelRow="0" outlineLevelCol="0"/>
  <cols>
    <col collapsed="false" customWidth="true" hidden="false" outlineLevel="0" max="1" min="1" style="3" width="6.84"/>
    <col collapsed="false" customWidth="true" hidden="false" outlineLevel="0" max="2" min="2" style="3" width="7.75"/>
    <col collapsed="false" customWidth="true" hidden="false" outlineLevel="0" max="3" min="3" style="3" width="4"/>
    <col collapsed="false" customWidth="true" hidden="false" outlineLevel="0" max="4" min="4" style="3" width="20.76"/>
    <col collapsed="false" customWidth="true" hidden="false" outlineLevel="0" max="5" min="5" style="3" width="4"/>
    <col collapsed="false" customWidth="true" hidden="false" outlineLevel="0" max="6" min="6" style="3" width="20.76"/>
    <col collapsed="false" customWidth="true" hidden="false" outlineLevel="0" max="8" min="7" style="3" width="5.86"/>
    <col collapsed="false" customWidth="true" hidden="false" outlineLevel="0" max="9" min="9" style="3" width="6.29"/>
    <col collapsed="false" customWidth="true" hidden="false" outlineLevel="0" max="10" min="10" style="3" width="7.11"/>
    <col collapsed="false" customWidth="false" hidden="false" outlineLevel="0" max="11" min="11" style="3" width="8.68"/>
    <col collapsed="false" customWidth="true" hidden="false" outlineLevel="0" max="12" min="12" style="3" width="5"/>
    <col collapsed="false" customWidth="true" hidden="false" outlineLevel="0" max="13" min="13" style="3" width="6.11"/>
    <col collapsed="false" customWidth="true" hidden="false" outlineLevel="0" max="14" min="14" style="3" width="3"/>
    <col collapsed="false" customWidth="true" hidden="false" outlineLevel="0" max="15" min="15" style="3" width="28.4"/>
    <col collapsed="false" customWidth="true" hidden="false" outlineLevel="0" max="16" min="16" style="3" width="9.39"/>
    <col collapsed="false" customWidth="true" hidden="false" outlineLevel="0" max="17" min="17" style="3" width="6.02"/>
    <col collapsed="false" customWidth="true" hidden="false" outlineLevel="0" max="18" min="18" style="3" width="6.29"/>
    <col collapsed="false" customWidth="true" hidden="false" outlineLevel="0" max="19" min="19" style="3" width="7.93"/>
    <col collapsed="false" customWidth="false" hidden="false" outlineLevel="0" max="20" min="20" style="3" width="8.68"/>
    <col collapsed="false" customWidth="true" hidden="false" outlineLevel="0" max="21" min="21" style="3" width="5.47"/>
    <col collapsed="false" customWidth="true" hidden="false" outlineLevel="0" max="22" min="22" style="3" width="20.76"/>
    <col collapsed="false" customWidth="false" hidden="false" outlineLevel="0" max="16384" min="23" style="3" width="8.68"/>
  </cols>
  <sheetData>
    <row r="1" customFormat="false" ht="17.35" hidden="false" customHeight="false" outlineLevel="0" collapsed="false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M1" s="1"/>
      <c r="N1" s="4"/>
      <c r="O1" s="5" t="s">
        <v>3</v>
      </c>
      <c r="P1" s="4"/>
      <c r="Q1" s="4"/>
      <c r="R1" s="4"/>
      <c r="S1" s="4"/>
      <c r="T1" s="4"/>
      <c r="U1" s="4"/>
      <c r="V1" s="4"/>
    </row>
    <row r="2" customFormat="false" ht="17.35" hidden="false" customHeight="false" outlineLevel="0" collapsed="false">
      <c r="A2" s="6" t="s">
        <v>4</v>
      </c>
      <c r="B2" s="6" t="s">
        <v>5</v>
      </c>
      <c r="C2" s="6" t="s">
        <v>6</v>
      </c>
      <c r="D2" s="6"/>
      <c r="E2" s="6" t="s">
        <v>7</v>
      </c>
      <c r="F2" s="6"/>
      <c r="G2" s="6" t="s">
        <v>8</v>
      </c>
      <c r="H2" s="6" t="s">
        <v>8</v>
      </c>
      <c r="I2" s="6" t="s">
        <v>1</v>
      </c>
      <c r="J2" s="6" t="s">
        <v>1</v>
      </c>
      <c r="M2" s="7" t="s">
        <v>9</v>
      </c>
      <c r="N2" s="7" t="s">
        <v>10</v>
      </c>
      <c r="O2" s="7"/>
      <c r="P2" s="7" t="s">
        <v>11</v>
      </c>
      <c r="Q2" s="7" t="s">
        <v>8</v>
      </c>
      <c r="R2" s="7" t="s">
        <v>1</v>
      </c>
      <c r="S2" s="7" t="s">
        <v>12</v>
      </c>
      <c r="U2" s="8"/>
      <c r="V2" s="8"/>
      <c r="W2" s="8"/>
    </row>
    <row r="3" customFormat="false" ht="17.35" hidden="false" customHeight="false" outlineLevel="0" collapsed="false">
      <c r="A3" s="7" t="n">
        <v>1</v>
      </c>
      <c r="B3" s="7" t="n">
        <v>1</v>
      </c>
      <c r="C3" s="9" t="n">
        <v>8</v>
      </c>
      <c r="D3" s="7" t="str">
        <f aca="false">VLOOKUP(C3,$N$3:$O$20,2,FALSE())</f>
        <v>Players</v>
      </c>
      <c r="E3" s="9" t="n">
        <v>1</v>
      </c>
      <c r="F3" s="7" t="str">
        <f aca="false">VLOOKUP(E3,$N$3:$O$20,2,FALSE())</f>
        <v>Bridge Gamers</v>
      </c>
      <c r="G3" s="10" t="n">
        <v>13</v>
      </c>
      <c r="H3" s="10" t="n">
        <v>1</v>
      </c>
      <c r="I3" s="11" t="n">
        <f aca="false">IF(LEN(G3)=0,0,VLOOKUP(G3-H3,'IMP-VP'!$A$2:$B$202,2,FALSE()))</f>
        <v>14.39</v>
      </c>
      <c r="J3" s="11" t="n">
        <f aca="false">IF(LEN(G3)=0,0,VLOOKUP(H3-G3,'IMP-VP'!$A$2:$B$202,2,FALSE()))</f>
        <v>5.61</v>
      </c>
      <c r="K3" s="3" t="n">
        <f aca="false">SUM(I3:J3)</f>
        <v>20</v>
      </c>
      <c r="M3" s="12" t="n">
        <v>1</v>
      </c>
      <c r="N3" s="13" t="n">
        <v>1</v>
      </c>
      <c r="O3" s="14" t="s">
        <v>13</v>
      </c>
      <c r="P3" s="15" t="n">
        <v>7</v>
      </c>
      <c r="Q3" s="13" t="n">
        <f aca="false">SUMIF($C$3:$C$30,N3,$G$3:$G$30)-SUMIF($C$3:$C$30,N3,$H$3:$H$30)+SUMIF($E$3:$E$30,N3,$H$3:$H$30)-SUMIF($E$3:$E$30,N3,$G$3:$G$30)</f>
        <v>-58</v>
      </c>
      <c r="R3" s="16" t="n">
        <f aca="false">SUMIF($C$3:$C$30,N3,$I$3:$I$30)+SUMIF($E$3:$E$30,N3,$J$3:$J$30)</f>
        <v>55.97</v>
      </c>
      <c r="S3" s="17" t="n">
        <f aca="false">R3/P3</f>
        <v>7.99571428571429</v>
      </c>
      <c r="U3" s="8"/>
      <c r="V3" s="8"/>
      <c r="W3" s="8"/>
    </row>
    <row r="4" customFormat="false" ht="17.35" hidden="false" customHeight="false" outlineLevel="0" collapsed="false">
      <c r="A4" s="7" t="n">
        <v>1</v>
      </c>
      <c r="B4" s="7" t="n">
        <v>2</v>
      </c>
      <c r="C4" s="9" t="n">
        <v>7</v>
      </c>
      <c r="D4" s="7" t="str">
        <f aca="false">VLOOKUP(C4,$N$3:$O$20,2,FALSE())</f>
        <v>Speedygirls</v>
      </c>
      <c r="E4" s="9" t="n">
        <v>2</v>
      </c>
      <c r="F4" s="7" t="str">
        <f aca="false">VLOOKUP(E4,$N$3:$O$20,2,FALSE())</f>
        <v>Hídépítők</v>
      </c>
      <c r="G4" s="10" t="n">
        <v>40</v>
      </c>
      <c r="H4" s="10" t="n">
        <v>0</v>
      </c>
      <c r="I4" s="11" t="n">
        <f aca="false">IF(LEN(G4)=0,0,VLOOKUP(G4-H4,'IMP-VP'!$A$2:$B$202,2,FALSE()))</f>
        <v>19.74</v>
      </c>
      <c r="J4" s="11" t="n">
        <f aca="false">IF(LEN(G4)=0,0,VLOOKUP(H4-G4,'IMP-VP'!$A$2:$B$202,2,FALSE()))</f>
        <v>0.26</v>
      </c>
      <c r="K4" s="3" t="n">
        <f aca="false">SUM(I4:J4)</f>
        <v>20</v>
      </c>
      <c r="M4" s="12"/>
      <c r="N4" s="13"/>
      <c r="O4" s="14"/>
      <c r="P4" s="15"/>
      <c r="Q4" s="13"/>
      <c r="R4" s="16"/>
      <c r="S4" s="17"/>
      <c r="U4" s="8"/>
      <c r="V4" s="8"/>
      <c r="W4" s="8"/>
    </row>
    <row r="5" customFormat="false" ht="17.35" hidden="false" customHeight="false" outlineLevel="0" collapsed="false">
      <c r="A5" s="7" t="n">
        <v>1</v>
      </c>
      <c r="B5" s="7" t="n">
        <v>3</v>
      </c>
      <c r="C5" s="9" t="n">
        <v>6</v>
      </c>
      <c r="D5" s="7" t="str">
        <f aca="false">VLOOKUP(C5,$N$3:$O$20,2,FALSE())</f>
        <v>Mixed salad</v>
      </c>
      <c r="E5" s="9" t="n">
        <v>3</v>
      </c>
      <c r="F5" s="7" t="str">
        <f aca="false">VLOOKUP(E5,$N$3:$O$20,2,FALSE())</f>
        <v>Noname</v>
      </c>
      <c r="G5" s="10" t="n">
        <v>10</v>
      </c>
      <c r="H5" s="10" t="n">
        <v>37</v>
      </c>
      <c r="I5" s="11" t="n">
        <f aca="false">IF(LEN(G5)=0,0,VLOOKUP(G5-H5,'IMP-VP'!$A$2:$B$202,2,FALSE()))</f>
        <v>2.13</v>
      </c>
      <c r="J5" s="11" t="n">
        <f aca="false">IF(LEN(G5)=0,0,VLOOKUP(H5-G5,'IMP-VP'!$A$2:$B$202,2,FALSE()))</f>
        <v>17.87</v>
      </c>
      <c r="K5" s="3" t="n">
        <f aca="false">SUM(I5:J5)</f>
        <v>20</v>
      </c>
      <c r="M5" s="12" t="n">
        <v>2</v>
      </c>
      <c r="N5" s="13" t="n">
        <v>2</v>
      </c>
      <c r="O5" s="14" t="s">
        <v>14</v>
      </c>
      <c r="P5" s="15" t="n">
        <v>7</v>
      </c>
      <c r="Q5" s="13" t="n">
        <f aca="false">SUMIF($C$3:$C$30,N5,$G$3:$G$30)-SUMIF($C$3:$C$30,N5,$H$3:$H$30)+SUMIF($E$3:$E$30,N5,$H$3:$H$30)-SUMIF($E$3:$E$30,N5,$G$3:$G$30)</f>
        <v>-141</v>
      </c>
      <c r="R5" s="16" t="n">
        <f aca="false">SUMIF($C$3:$C$30,N5,$I$3:$I$30)+SUMIF($E$3:$E$30,N5,$J$3:$J$30)</f>
        <v>31.45</v>
      </c>
      <c r="S5" s="17" t="n">
        <f aca="false">R5/P5</f>
        <v>4.49285714285714</v>
      </c>
      <c r="U5" s="8"/>
      <c r="V5" s="8"/>
      <c r="W5" s="8"/>
    </row>
    <row r="6" customFormat="false" ht="17.35" hidden="false" customHeight="false" outlineLevel="0" collapsed="false">
      <c r="A6" s="7" t="n">
        <v>1</v>
      </c>
      <c r="B6" s="7" t="n">
        <v>4</v>
      </c>
      <c r="C6" s="9" t="n">
        <v>5</v>
      </c>
      <c r="D6" s="7" t="str">
        <f aca="false">VLOOKUP(C6,$N$3:$O$20,2,FALSE())</f>
        <v>Xanadu</v>
      </c>
      <c r="E6" s="9" t="n">
        <v>4</v>
      </c>
      <c r="F6" s="7" t="str">
        <f aca="false">VLOOKUP(E6,$N$3:$O$20,2,FALSE())</f>
        <v>Krampusz Campus</v>
      </c>
      <c r="G6" s="10" t="n">
        <v>8</v>
      </c>
      <c r="H6" s="10" t="n">
        <v>24</v>
      </c>
      <c r="I6" s="11" t="n">
        <f aca="false">IF(LEN(G6)=0,0,VLOOKUP(G6-H6,'IMP-VP'!$A$2:$B$202,2,FALSE()))</f>
        <v>4.5</v>
      </c>
      <c r="J6" s="11" t="n">
        <f aca="false">IF(LEN(G6)=0,0,VLOOKUP(H6-G6,'IMP-VP'!$A$2:$B$202,2,FALSE()))</f>
        <v>15.5</v>
      </c>
      <c r="K6" s="3" t="n">
        <f aca="false">SUM(I6:J6)</f>
        <v>20</v>
      </c>
      <c r="M6" s="12"/>
      <c r="N6" s="13"/>
      <c r="O6" s="14"/>
      <c r="P6" s="15"/>
      <c r="Q6" s="13"/>
      <c r="R6" s="16"/>
      <c r="S6" s="17"/>
      <c r="U6" s="8"/>
      <c r="V6" s="8"/>
      <c r="W6" s="8"/>
    </row>
    <row r="7" customFormat="false" ht="17.35" hidden="false" customHeight="false" outlineLevel="0" collapsed="false">
      <c r="A7" s="7" t="n">
        <v>2</v>
      </c>
      <c r="B7" s="7" t="n">
        <v>1</v>
      </c>
      <c r="C7" s="9" t="n">
        <v>2</v>
      </c>
      <c r="D7" s="7" t="str">
        <f aca="false">VLOOKUP(C7,$N$3:$O$20,2,FALSE())</f>
        <v>Hídépítők</v>
      </c>
      <c r="E7" s="9" t="n">
        <v>8</v>
      </c>
      <c r="F7" s="7" t="str">
        <f aca="false">VLOOKUP(E7,$N$3:$O$20,2,FALSE())</f>
        <v>Players</v>
      </c>
      <c r="G7" s="10" t="n">
        <v>14</v>
      </c>
      <c r="H7" s="10" t="n">
        <v>21</v>
      </c>
      <c r="I7" s="11" t="n">
        <f aca="false">IF(LEN(G7)=0,0,VLOOKUP(G7-H7,'IMP-VP'!$A$2:$B$202,2,FALSE()))</f>
        <v>7.23</v>
      </c>
      <c r="J7" s="11" t="n">
        <f aca="false">IF(LEN(G7)=0,0,VLOOKUP(H7-G7,'IMP-VP'!$A$2:$B$202,2,FALSE()))</f>
        <v>12.77</v>
      </c>
      <c r="K7" s="3" t="n">
        <f aca="false">SUM(I7:J7)</f>
        <v>20</v>
      </c>
      <c r="M7" s="12" t="n">
        <v>3</v>
      </c>
      <c r="N7" s="13" t="n">
        <v>3</v>
      </c>
      <c r="O7" s="14" t="s">
        <v>15</v>
      </c>
      <c r="P7" s="15" t="n">
        <v>7</v>
      </c>
      <c r="Q7" s="13" t="n">
        <f aca="false">SUMIF($C$3:$C$30,N7,$G$3:$G$30)-SUMIF($C$3:$C$30,N7,$H$3:$H$30)+SUMIF($E$3:$E$30,N7,$H$3:$H$30)-SUMIF($E$3:$E$30,N7,$G$3:$G$30)</f>
        <v>52</v>
      </c>
      <c r="R7" s="16" t="n">
        <f aca="false">SUMIF($C$3:$C$30,N7,$I$3:$I$30)+SUMIF($E$3:$E$30,N7,$J$3:$J$30)</f>
        <v>80.98</v>
      </c>
      <c r="S7" s="17" t="n">
        <f aca="false">R7/P7</f>
        <v>11.5685714285714</v>
      </c>
      <c r="U7" s="8"/>
      <c r="V7" s="8"/>
      <c r="W7" s="8"/>
    </row>
    <row r="8" customFormat="false" ht="17.35" hidden="false" customHeight="false" outlineLevel="0" collapsed="false">
      <c r="A8" s="7" t="n">
        <v>2</v>
      </c>
      <c r="B8" s="7" t="n">
        <v>2</v>
      </c>
      <c r="C8" s="9" t="n">
        <v>1</v>
      </c>
      <c r="D8" s="7" t="str">
        <f aca="false">VLOOKUP(C8,$N$3:$O$20,2,FALSE())</f>
        <v>Bridge Gamers</v>
      </c>
      <c r="E8" s="9" t="n">
        <v>3</v>
      </c>
      <c r="F8" s="7" t="str">
        <f aca="false">VLOOKUP(E8,$N$3:$O$20,2,FALSE())</f>
        <v>Noname</v>
      </c>
      <c r="G8" s="10" t="n">
        <v>8</v>
      </c>
      <c r="H8" s="10" t="n">
        <v>30</v>
      </c>
      <c r="I8" s="11" t="n">
        <f aca="false">IF(LEN(G8)=0,0,VLOOKUP(G8-H8,'IMP-VP'!$A$2:$B$202,2,FALSE()))</f>
        <v>3.1</v>
      </c>
      <c r="J8" s="11" t="n">
        <f aca="false">IF(LEN(G8)=0,0,VLOOKUP(H8-G8,'IMP-VP'!$A$2:$B$202,2,FALSE()))</f>
        <v>16.9</v>
      </c>
      <c r="K8" s="3" t="n">
        <f aca="false">SUM(I8:J8)</f>
        <v>20</v>
      </c>
      <c r="M8" s="12"/>
      <c r="N8" s="13"/>
      <c r="O8" s="14"/>
      <c r="P8" s="15"/>
      <c r="Q8" s="13"/>
      <c r="R8" s="16"/>
      <c r="S8" s="17"/>
      <c r="U8" s="7" t="s">
        <v>16</v>
      </c>
      <c r="V8" s="18" t="s">
        <v>17</v>
      </c>
      <c r="W8" s="7" t="s">
        <v>1</v>
      </c>
    </row>
    <row r="9" customFormat="false" ht="17.35" hidden="false" customHeight="false" outlineLevel="0" collapsed="false">
      <c r="A9" s="7" t="n">
        <v>2</v>
      </c>
      <c r="B9" s="7" t="n">
        <v>3</v>
      </c>
      <c r="C9" s="9" t="n">
        <v>7</v>
      </c>
      <c r="D9" s="7" t="str">
        <f aca="false">VLOOKUP(C9,$N$3:$O$20,2,FALSE())</f>
        <v>Speedygirls</v>
      </c>
      <c r="E9" s="9" t="n">
        <v>4</v>
      </c>
      <c r="F9" s="7" t="str">
        <f aca="false">VLOOKUP(E9,$N$3:$O$20,2,FALSE())</f>
        <v>Krampusz Campus</v>
      </c>
      <c r="G9" s="10" t="n">
        <v>10</v>
      </c>
      <c r="H9" s="10" t="n">
        <v>12</v>
      </c>
      <c r="I9" s="11" t="n">
        <f aca="false">IF(LEN(G9)=0,0,VLOOKUP(G9-H9,'IMP-VP'!$A$2:$B$202,2,FALSE()))</f>
        <v>9.14</v>
      </c>
      <c r="J9" s="11" t="n">
        <f aca="false">IF(LEN(G9)=0,0,VLOOKUP(H9-G9,'IMP-VP'!$A$2:$B$202,2,FALSE()))</f>
        <v>10.86</v>
      </c>
      <c r="K9" s="3" t="n">
        <f aca="false">SUM(I9:J9)</f>
        <v>20</v>
      </c>
      <c r="M9" s="12" t="n">
        <v>4</v>
      </c>
      <c r="N9" s="13" t="n">
        <v>4</v>
      </c>
      <c r="O9" s="14" t="s">
        <v>18</v>
      </c>
      <c r="P9" s="15" t="n">
        <v>7</v>
      </c>
      <c r="Q9" s="13" t="n">
        <f aca="false">SUMIF($C$3:$C$30,N9,$G$3:$G$30)-SUMIF($C$3:$C$30,N9,$H$3:$H$30)+SUMIF($E$3:$E$30,N9,$H$3:$H$30)-SUMIF($E$3:$E$30,N9,$G$3:$G$30)</f>
        <v>90</v>
      </c>
      <c r="R9" s="16" t="n">
        <f aca="false">SUMIF($C$3:$C$30,N9,$I$3:$I$30)+SUMIF($E$3:$E$30,N9,$J$3:$J$30)</f>
        <v>98.15</v>
      </c>
      <c r="S9" s="17" t="n">
        <f aca="false">R9/P9</f>
        <v>14.0214285714286</v>
      </c>
      <c r="U9" s="12" t="n">
        <v>4</v>
      </c>
      <c r="V9" s="14" t="s">
        <v>18</v>
      </c>
      <c r="W9" s="16" t="n">
        <v>98.15</v>
      </c>
    </row>
    <row r="10" customFormat="false" ht="17.35" hidden="false" customHeight="false" outlineLevel="0" collapsed="false">
      <c r="A10" s="7" t="n">
        <v>2</v>
      </c>
      <c r="B10" s="7" t="n">
        <v>4</v>
      </c>
      <c r="C10" s="9" t="n">
        <v>6</v>
      </c>
      <c r="D10" s="7" t="str">
        <f aca="false">VLOOKUP(C10,$N$3:$O$20,2,FALSE())</f>
        <v>Mixed salad</v>
      </c>
      <c r="E10" s="9" t="n">
        <v>5</v>
      </c>
      <c r="F10" s="7" t="str">
        <f aca="false">VLOOKUP(E10,$N$3:$O$20,2,FALSE())</f>
        <v>Xanadu</v>
      </c>
      <c r="G10" s="10" t="n">
        <v>56</v>
      </c>
      <c r="H10" s="10" t="n">
        <v>0</v>
      </c>
      <c r="I10" s="11" t="n">
        <f aca="false">IF(LEN(G10)=0,0,VLOOKUP(G10-H10,'IMP-VP'!$A$2:$B$202,2,FALSE()))</f>
        <v>20</v>
      </c>
      <c r="J10" s="11" t="n">
        <f aca="false">IF(LEN(G10)=0,0,VLOOKUP(H10-G10,'IMP-VP'!$A$2:$B$202,2,FALSE()))</f>
        <v>0</v>
      </c>
      <c r="K10" s="3" t="n">
        <f aca="false">SUM(I10:J10)</f>
        <v>20</v>
      </c>
      <c r="M10" s="12"/>
      <c r="N10" s="13"/>
      <c r="O10" s="14"/>
      <c r="P10" s="15"/>
      <c r="Q10" s="13"/>
      <c r="R10" s="16"/>
      <c r="S10" s="17"/>
      <c r="U10" s="12" t="n">
        <v>3</v>
      </c>
      <c r="V10" s="14" t="s">
        <v>15</v>
      </c>
      <c r="W10" s="16" t="n">
        <v>80.98</v>
      </c>
    </row>
    <row r="11" customFormat="false" ht="17.35" hidden="false" customHeight="false" outlineLevel="0" collapsed="false">
      <c r="A11" s="7" t="n">
        <v>3</v>
      </c>
      <c r="B11" s="7" t="n">
        <v>1</v>
      </c>
      <c r="C11" s="9" t="n">
        <v>8</v>
      </c>
      <c r="D11" s="7" t="str">
        <f aca="false">VLOOKUP(C11,$N$3:$O$20,2,FALSE())</f>
        <v>Players</v>
      </c>
      <c r="E11" s="9" t="n">
        <v>3</v>
      </c>
      <c r="F11" s="7" t="str">
        <f aca="false">VLOOKUP(E11,$N$3:$O$20,2,FALSE())</f>
        <v>Noname</v>
      </c>
      <c r="G11" s="10" t="n">
        <v>12</v>
      </c>
      <c r="H11" s="10" t="n">
        <v>9</v>
      </c>
      <c r="I11" s="11" t="n">
        <f aca="false">IF(LEN(G11)=0,0,VLOOKUP(G11-H11,'IMP-VP'!$A$2:$B$202,2,FALSE()))</f>
        <v>11.27</v>
      </c>
      <c r="J11" s="11" t="n">
        <f aca="false">IF(LEN(G11)=0,0,VLOOKUP(H11-G11,'IMP-VP'!$A$2:$B$202,2,FALSE()))</f>
        <v>8.73</v>
      </c>
      <c r="K11" s="3" t="n">
        <f aca="false">SUM(I11:J11)</f>
        <v>20</v>
      </c>
      <c r="M11" s="12" t="n">
        <v>5</v>
      </c>
      <c r="N11" s="13" t="n">
        <v>5</v>
      </c>
      <c r="O11" s="14" t="s">
        <v>19</v>
      </c>
      <c r="P11" s="15" t="n">
        <v>7</v>
      </c>
      <c r="Q11" s="13" t="n">
        <f aca="false">SUMIF($C$3:$C$30,N11,$G$3:$G$30)-SUMIF($C$3:$C$30,N11,$H$3:$H$30)+SUMIF($E$3:$E$30,N11,$H$3:$H$30)-SUMIF($E$3:$E$30,N11,$G$3:$G$30)</f>
        <v>-23</v>
      </c>
      <c r="R11" s="16" t="n">
        <f aca="false">SUMIF($C$3:$C$30,N11,$I$3:$I$30)+SUMIF($E$3:$E$30,N11,$J$3:$J$30)</f>
        <v>69.73</v>
      </c>
      <c r="S11" s="17" t="n">
        <f aca="false">R11/P11</f>
        <v>9.96142857142857</v>
      </c>
      <c r="U11" s="12" t="n">
        <v>6</v>
      </c>
      <c r="V11" s="14" t="s">
        <v>20</v>
      </c>
      <c r="W11" s="16" t="n">
        <v>75.44</v>
      </c>
    </row>
    <row r="12" customFormat="false" ht="17.35" hidden="false" customHeight="false" outlineLevel="0" collapsed="false">
      <c r="A12" s="7" t="n">
        <v>3</v>
      </c>
      <c r="B12" s="7" t="n">
        <v>2</v>
      </c>
      <c r="C12" s="9" t="n">
        <v>2</v>
      </c>
      <c r="D12" s="7" t="str">
        <f aca="false">VLOOKUP(C12,$N$3:$O$20,2,FALSE())</f>
        <v>Hídépítők</v>
      </c>
      <c r="E12" s="9" t="n">
        <v>4</v>
      </c>
      <c r="F12" s="7" t="str">
        <f aca="false">VLOOKUP(E12,$N$3:$O$20,2,FALSE())</f>
        <v>Krampusz Campus</v>
      </c>
      <c r="G12" s="10" t="n">
        <v>16</v>
      </c>
      <c r="H12" s="10" t="n">
        <v>18</v>
      </c>
      <c r="I12" s="11" t="n">
        <f aca="false">IF(LEN(G12)=0,0,VLOOKUP(G12-H12,'IMP-VP'!$A$2:$B$202,2,FALSE()))</f>
        <v>9.14</v>
      </c>
      <c r="J12" s="11" t="n">
        <f aca="false">IF(LEN(G12)=0,0,VLOOKUP(H12-G12,'IMP-VP'!$A$2:$B$202,2,FALSE()))</f>
        <v>10.86</v>
      </c>
      <c r="K12" s="3" t="n">
        <f aca="false">SUM(I12:J12)</f>
        <v>20</v>
      </c>
      <c r="M12" s="12"/>
      <c r="N12" s="13"/>
      <c r="O12" s="14"/>
      <c r="P12" s="15"/>
      <c r="Q12" s="13"/>
      <c r="R12" s="16"/>
      <c r="S12" s="17"/>
      <c r="U12" s="12" t="n">
        <v>7</v>
      </c>
      <c r="V12" s="14" t="s">
        <v>21</v>
      </c>
      <c r="W12" s="16" t="n">
        <v>74.59</v>
      </c>
    </row>
    <row r="13" customFormat="false" ht="17.35" hidden="false" customHeight="false" outlineLevel="0" collapsed="false">
      <c r="A13" s="7" t="n">
        <v>3</v>
      </c>
      <c r="B13" s="7" t="n">
        <v>3</v>
      </c>
      <c r="C13" s="9" t="n">
        <v>1</v>
      </c>
      <c r="D13" s="7" t="str">
        <f aca="false">VLOOKUP(C13,$N$3:$O$20,2,FALSE())</f>
        <v>Bridge Gamers</v>
      </c>
      <c r="E13" s="9" t="n">
        <v>5</v>
      </c>
      <c r="F13" s="7" t="str">
        <f aca="false">VLOOKUP(E13,$N$3:$O$20,2,FALSE())</f>
        <v>Xanadu</v>
      </c>
      <c r="G13" s="10" t="n">
        <v>26</v>
      </c>
      <c r="H13" s="10" t="n">
        <v>4</v>
      </c>
      <c r="I13" s="11" t="n">
        <f aca="false">IF(LEN(G13)=0,0,VLOOKUP(G13-H13,'IMP-VP'!$A$2:$B$202,2,FALSE()))</f>
        <v>16.9</v>
      </c>
      <c r="J13" s="11" t="n">
        <f aca="false">IF(LEN(G13)=0,0,VLOOKUP(H13-G13,'IMP-VP'!$A$2:$B$202,2,FALSE()))</f>
        <v>3.1</v>
      </c>
      <c r="K13" s="3" t="n">
        <f aca="false">SUM(I13:J13)</f>
        <v>20</v>
      </c>
      <c r="M13" s="12" t="n">
        <v>6</v>
      </c>
      <c r="N13" s="13" t="n">
        <v>6</v>
      </c>
      <c r="O13" s="14" t="s">
        <v>20</v>
      </c>
      <c r="P13" s="15" t="n">
        <v>7</v>
      </c>
      <c r="Q13" s="13" t="n">
        <f aca="false">SUMIF($C$3:$C$30,N13,$G$3:$G$30)-SUMIF($C$3:$C$30,N13,$H$3:$H$30)+SUMIF($E$3:$E$30,N13,$H$3:$H$30)-SUMIF($E$3:$E$30,N13,$G$3:$G$30)</f>
        <v>53</v>
      </c>
      <c r="R13" s="16" t="n">
        <f aca="false">SUMIF($C$3:$C$30,N13,$I$3:$I$30)+SUMIF($E$3:$E$30,N13,$J$3:$J$30)</f>
        <v>75.44</v>
      </c>
      <c r="S13" s="17" t="n">
        <f aca="false">R13/P13</f>
        <v>10.7771428571429</v>
      </c>
      <c r="U13" s="12" t="n">
        <v>8</v>
      </c>
      <c r="V13" s="14" t="s">
        <v>22</v>
      </c>
      <c r="W13" s="16" t="n">
        <v>73.69</v>
      </c>
    </row>
    <row r="14" customFormat="false" ht="17.35" hidden="false" customHeight="false" outlineLevel="0" collapsed="false">
      <c r="A14" s="7" t="n">
        <v>3</v>
      </c>
      <c r="B14" s="7" t="n">
        <v>4</v>
      </c>
      <c r="C14" s="9" t="n">
        <v>7</v>
      </c>
      <c r="D14" s="7" t="str">
        <f aca="false">VLOOKUP(C14,$N$3:$O$20,2,FALSE())</f>
        <v>Speedygirls</v>
      </c>
      <c r="E14" s="9" t="n">
        <v>6</v>
      </c>
      <c r="F14" s="7" t="str">
        <f aca="false">VLOOKUP(E14,$N$3:$O$20,2,FALSE())</f>
        <v>Mixed salad</v>
      </c>
      <c r="G14" s="10" t="n">
        <v>23</v>
      </c>
      <c r="H14" s="10" t="n">
        <v>21</v>
      </c>
      <c r="I14" s="11" t="n">
        <f aca="false">IF(LEN(G14)=0,0,VLOOKUP(G14-H14,'IMP-VP'!$A$2:$B$202,2,FALSE()))</f>
        <v>10.86</v>
      </c>
      <c r="J14" s="11" t="n">
        <f aca="false">IF(LEN(G14)=0,0,VLOOKUP(H14-G14,'IMP-VP'!$A$2:$B$202,2,FALSE()))</f>
        <v>9.14</v>
      </c>
      <c r="K14" s="3" t="n">
        <f aca="false">SUM(I14:J14)</f>
        <v>20</v>
      </c>
      <c r="M14" s="12"/>
      <c r="N14" s="13"/>
      <c r="O14" s="14"/>
      <c r="P14" s="15"/>
      <c r="Q14" s="13"/>
      <c r="R14" s="16"/>
      <c r="S14" s="17"/>
      <c r="U14" s="12" t="n">
        <v>5</v>
      </c>
      <c r="V14" s="14" t="s">
        <v>19</v>
      </c>
      <c r="W14" s="16" t="n">
        <v>69.73</v>
      </c>
    </row>
    <row r="15" customFormat="false" ht="17.35" hidden="false" customHeight="false" outlineLevel="0" collapsed="false">
      <c r="A15" s="7" t="n">
        <v>4</v>
      </c>
      <c r="B15" s="7" t="n">
        <v>1</v>
      </c>
      <c r="C15" s="9" t="n">
        <v>4</v>
      </c>
      <c r="D15" s="7" t="str">
        <f aca="false">VLOOKUP(C15,$N$3:$O$20,2,FALSE())</f>
        <v>Krampusz Campus</v>
      </c>
      <c r="E15" s="9" t="n">
        <v>8</v>
      </c>
      <c r="F15" s="7" t="str">
        <f aca="false">VLOOKUP(E15,$N$3:$O$20,2,FALSE())</f>
        <v>Players</v>
      </c>
      <c r="G15" s="10" t="n">
        <v>22</v>
      </c>
      <c r="H15" s="10" t="n">
        <v>11</v>
      </c>
      <c r="I15" s="11" t="n">
        <f aca="false">IF(LEN(G15)=0,0,VLOOKUP(G15-H15,'IMP-VP'!$A$2:$B$202,2,FALSE()))</f>
        <v>14.09</v>
      </c>
      <c r="J15" s="11" t="n">
        <f aca="false">IF(LEN(G15)=0,0,VLOOKUP(H15-G15,'IMP-VP'!$A$2:$B$202,2,FALSE()))</f>
        <v>5.91</v>
      </c>
      <c r="K15" s="3" t="n">
        <f aca="false">SUM(I15:J15)</f>
        <v>20</v>
      </c>
      <c r="M15" s="7" t="n">
        <v>7</v>
      </c>
      <c r="N15" s="19" t="n">
        <v>7</v>
      </c>
      <c r="O15" s="14" t="s">
        <v>21</v>
      </c>
      <c r="P15" s="15" t="n">
        <v>7</v>
      </c>
      <c r="Q15" s="13" t="n">
        <f aca="false">SUMIF($C$3:$C$30,N15,$G$3:$G$30)-SUMIF($C$3:$C$30,N15,$H$3:$H$30)+SUMIF($E$3:$E$30,N15,$H$3:$H$30)-SUMIF($E$3:$E$30,N15,$G$3:$G$30)</f>
        <v>15</v>
      </c>
      <c r="R15" s="16" t="n">
        <f aca="false">SUMIF($C$3:$C$30,N15,$I$3:$I$30)+SUMIF($E$3:$E$30,N15,$J$3:$J$30)</f>
        <v>74.59</v>
      </c>
      <c r="S15" s="17" t="n">
        <f aca="false">R15/P15</f>
        <v>10.6557142857143</v>
      </c>
      <c r="U15" s="12" t="n">
        <v>1</v>
      </c>
      <c r="V15" s="14" t="s">
        <v>13</v>
      </c>
      <c r="W15" s="16" t="n">
        <v>55.97</v>
      </c>
    </row>
    <row r="16" customFormat="false" ht="17.35" hidden="false" customHeight="false" outlineLevel="0" collapsed="false">
      <c r="A16" s="7" t="n">
        <v>4</v>
      </c>
      <c r="B16" s="7" t="n">
        <v>2</v>
      </c>
      <c r="C16" s="9" t="n">
        <v>3</v>
      </c>
      <c r="D16" s="7" t="str">
        <f aca="false">VLOOKUP(C16,$N$3:$O$20,2,FALSE())</f>
        <v>Noname</v>
      </c>
      <c r="E16" s="9" t="n">
        <v>5</v>
      </c>
      <c r="F16" s="7" t="str">
        <f aca="false">VLOOKUP(E16,$N$3:$O$20,2,FALSE())</f>
        <v>Xanadu</v>
      </c>
      <c r="G16" s="10" t="n">
        <v>5</v>
      </c>
      <c r="H16" s="10" t="n">
        <v>22</v>
      </c>
      <c r="I16" s="11" t="n">
        <f aca="false">IF(LEN(G16)=0,0,VLOOKUP(G16-H16,'IMP-VP'!$A$2:$B$202,2,FALSE()))</f>
        <v>4.25</v>
      </c>
      <c r="J16" s="11" t="n">
        <f aca="false">IF(LEN(G16)=0,0,VLOOKUP(H16-G16,'IMP-VP'!$A$2:$B$202,2,FALSE()))</f>
        <v>15.75</v>
      </c>
      <c r="K16" s="3" t="n">
        <f aca="false">SUM(I16:J16)</f>
        <v>20</v>
      </c>
      <c r="M16" s="7"/>
      <c r="N16" s="19"/>
      <c r="O16" s="14"/>
      <c r="P16" s="15"/>
      <c r="Q16" s="13"/>
      <c r="R16" s="16"/>
      <c r="S16" s="17"/>
      <c r="U16" s="12" t="n">
        <v>2</v>
      </c>
      <c r="V16" s="14" t="s">
        <v>14</v>
      </c>
      <c r="W16" s="16" t="n">
        <v>31.45</v>
      </c>
    </row>
    <row r="17" customFormat="false" ht="17.35" hidden="false" customHeight="false" outlineLevel="0" collapsed="false">
      <c r="A17" s="7" t="n">
        <v>4</v>
      </c>
      <c r="B17" s="7" t="n">
        <v>3</v>
      </c>
      <c r="C17" s="9" t="n">
        <v>2</v>
      </c>
      <c r="D17" s="7" t="str">
        <f aca="false">VLOOKUP(C17,$N$3:$O$20,2,FALSE())</f>
        <v>Hídépítők</v>
      </c>
      <c r="E17" s="9" t="n">
        <v>6</v>
      </c>
      <c r="F17" s="7" t="str">
        <f aca="false">VLOOKUP(E17,$N$3:$O$20,2,FALSE())</f>
        <v>Mixed salad</v>
      </c>
      <c r="G17" s="10" t="n">
        <v>5</v>
      </c>
      <c r="H17" s="10" t="n">
        <v>22</v>
      </c>
      <c r="I17" s="11" t="n">
        <f aca="false">IF(LEN(G17)=0,0,VLOOKUP(G17-H17,'IMP-VP'!$A$2:$B$202,2,FALSE()))</f>
        <v>4.25</v>
      </c>
      <c r="J17" s="11" t="n">
        <f aca="false">IF(LEN(G17)=0,0,VLOOKUP(H17-G17,'IMP-VP'!$A$2:$B$202,2,FALSE()))</f>
        <v>15.75</v>
      </c>
      <c r="K17" s="3" t="n">
        <f aca="false">SUM(I17:J17)</f>
        <v>20</v>
      </c>
      <c r="M17" s="7" t="n">
        <v>8</v>
      </c>
      <c r="N17" s="19" t="n">
        <v>8</v>
      </c>
      <c r="O17" s="14" t="s">
        <v>22</v>
      </c>
      <c r="P17" s="15" t="n">
        <v>7</v>
      </c>
      <c r="Q17" s="13" t="n">
        <f aca="false">SUMIF($C$3:$C$30,N17,$G$3:$G$30)-SUMIF($C$3:$C$30,N17,$H$3:$H$30)+SUMIF($E$3:$E$30,N17,$H$3:$H$30)-SUMIF($E$3:$E$30,N17,$G$3:$G$30)</f>
        <v>12</v>
      </c>
      <c r="R17" s="16" t="n">
        <f aca="false">SUMIF($C$3:$C$30,N17,$I$3:$I$30)+SUMIF($E$3:$E$30,N17,$J$3:$J$30)</f>
        <v>73.69</v>
      </c>
      <c r="S17" s="17" t="n">
        <f aca="false">R17/P17</f>
        <v>10.5271428571429</v>
      </c>
      <c r="W17" s="3" t="n">
        <f aca="false">SUM(W9:W16)</f>
        <v>560</v>
      </c>
    </row>
    <row r="18" customFormat="false" ht="17.35" hidden="false" customHeight="false" outlineLevel="0" collapsed="false">
      <c r="A18" s="20" t="n">
        <v>4</v>
      </c>
      <c r="B18" s="20" t="n">
        <v>4</v>
      </c>
      <c r="C18" s="20" t="n">
        <v>1</v>
      </c>
      <c r="D18" s="7" t="str">
        <f aca="false">VLOOKUP(C18,$N$3:$O$20,2,FALSE())</f>
        <v>Bridge Gamers</v>
      </c>
      <c r="E18" s="20" t="n">
        <v>7</v>
      </c>
      <c r="F18" s="7" t="str">
        <f aca="false">VLOOKUP(E18,$N$3:$O$20,2,FALSE())</f>
        <v>Speedygirls</v>
      </c>
      <c r="G18" s="10" t="n">
        <v>41</v>
      </c>
      <c r="H18" s="10" t="n">
        <v>5</v>
      </c>
      <c r="I18" s="11" t="n">
        <f aca="false">IF(LEN(G18)=0,0,VLOOKUP(G18-H18,'IMP-VP'!$A$2:$B$202,2,FALSE()))</f>
        <v>19.24</v>
      </c>
      <c r="J18" s="11" t="n">
        <f aca="false">IF(LEN(G18)=0,0,VLOOKUP(H18-G18,'IMP-VP'!$A$2:$B$202,2,FALSE()))</f>
        <v>0.76</v>
      </c>
      <c r="K18" s="3" t="n">
        <f aca="false">SUM(I18:J18)</f>
        <v>20</v>
      </c>
      <c r="M18" s="7"/>
      <c r="N18" s="19"/>
      <c r="O18" s="14"/>
      <c r="P18" s="15"/>
      <c r="Q18" s="13"/>
      <c r="R18" s="16"/>
      <c r="S18" s="17"/>
    </row>
    <row r="19" customFormat="false" ht="17.35" hidden="false" customHeight="false" outlineLevel="0" collapsed="false">
      <c r="A19" s="20" t="n">
        <v>5</v>
      </c>
      <c r="B19" s="20" t="n">
        <v>1</v>
      </c>
      <c r="C19" s="20" t="n">
        <v>8</v>
      </c>
      <c r="D19" s="7" t="str">
        <f aca="false">VLOOKUP(C19,$N$3:$O$20,2,FALSE())</f>
        <v>Players</v>
      </c>
      <c r="E19" s="20" t="n">
        <v>5</v>
      </c>
      <c r="F19" s="7" t="str">
        <f aca="false">VLOOKUP(E19,$N$3:$O$20,2,FALSE())</f>
        <v>Xanadu</v>
      </c>
      <c r="G19" s="10" t="n">
        <v>0</v>
      </c>
      <c r="H19" s="10" t="n">
        <v>16</v>
      </c>
      <c r="I19" s="11" t="n">
        <f aca="false">IF(LEN(G19)=0,0,VLOOKUP(G19-H19,'IMP-VP'!$A$2:$B$202,2,FALSE()))</f>
        <v>4.5</v>
      </c>
      <c r="J19" s="11" t="n">
        <f aca="false">IF(LEN(G19)=0,0,VLOOKUP(H19-G19,'IMP-VP'!$A$2:$B$202,2,FALSE()))</f>
        <v>15.5</v>
      </c>
      <c r="K19" s="3" t="n">
        <f aca="false">SUM(I19:J19)</f>
        <v>20</v>
      </c>
      <c r="M19" s="21"/>
      <c r="N19" s="21"/>
      <c r="O19" s="21"/>
      <c r="P19" s="21"/>
      <c r="Q19" s="21" t="n">
        <f aca="false">SUM(Q3:Q18)</f>
        <v>0</v>
      </c>
      <c r="R19" s="21" t="n">
        <f aca="false">SUM(R3:R18)</f>
        <v>560</v>
      </c>
      <c r="S19" s="21"/>
    </row>
    <row r="20" customFormat="false" ht="17.35" hidden="false" customHeight="false" outlineLevel="0" collapsed="false">
      <c r="A20" s="20" t="n">
        <v>5</v>
      </c>
      <c r="B20" s="20" t="n">
        <v>2</v>
      </c>
      <c r="C20" s="20" t="n">
        <v>4</v>
      </c>
      <c r="D20" s="7" t="str">
        <f aca="false">VLOOKUP(C20,$N$3:$O$20,2,FALSE())</f>
        <v>Krampusz Campus</v>
      </c>
      <c r="E20" s="20" t="n">
        <v>6</v>
      </c>
      <c r="F20" s="7" t="str">
        <f aca="false">VLOOKUP(E20,$N$3:$O$20,2,FALSE())</f>
        <v>Mixed salad</v>
      </c>
      <c r="G20" s="10" t="n">
        <v>28</v>
      </c>
      <c r="H20" s="10" t="n">
        <v>15</v>
      </c>
      <c r="I20" s="11" t="n">
        <f aca="false">IF(LEN(G20)=0,0,VLOOKUP(G20-H20,'IMP-VP'!$A$2:$B$202,2,FALSE()))</f>
        <v>14.68</v>
      </c>
      <c r="J20" s="11" t="n">
        <f aca="false">IF(LEN(G20)=0,0,VLOOKUP(H20-G20,'IMP-VP'!$A$2:$B$202,2,FALSE()))</f>
        <v>5.32</v>
      </c>
      <c r="K20" s="3" t="n">
        <f aca="false">SUM(I20:J20)</f>
        <v>20</v>
      </c>
      <c r="M20" s="8"/>
      <c r="N20" s="8"/>
      <c r="O20" s="8"/>
      <c r="P20" s="8"/>
      <c r="Q20" s="8"/>
      <c r="R20" s="8"/>
      <c r="S20" s="8"/>
    </row>
    <row r="21" customFormat="false" ht="17.35" hidden="false" customHeight="false" outlineLevel="0" collapsed="false">
      <c r="A21" s="20" t="n">
        <v>5</v>
      </c>
      <c r="B21" s="20" t="n">
        <v>3</v>
      </c>
      <c r="C21" s="20" t="n">
        <v>3</v>
      </c>
      <c r="D21" s="7" t="str">
        <f aca="false">VLOOKUP(C21,$N$3:$O$20,2,FALSE())</f>
        <v>Noname</v>
      </c>
      <c r="E21" s="20" t="n">
        <v>7</v>
      </c>
      <c r="F21" s="7" t="str">
        <f aca="false">VLOOKUP(E21,$N$3:$O$20,2,FALSE())</f>
        <v>Speedygirls</v>
      </c>
      <c r="G21" s="10" t="n">
        <v>10</v>
      </c>
      <c r="H21" s="10" t="n">
        <v>21</v>
      </c>
      <c r="I21" s="11" t="n">
        <f aca="false">IF(LEN(G21)=0,0,VLOOKUP(G21-H21,'IMP-VP'!$A$2:$B$202,2,FALSE()))</f>
        <v>5.91</v>
      </c>
      <c r="J21" s="11" t="n">
        <f aca="false">IF(LEN(G21)=0,0,VLOOKUP(H21-G21,'IMP-VP'!$A$2:$B$202,2,FALSE()))</f>
        <v>14.09</v>
      </c>
      <c r="K21" s="3" t="n">
        <f aca="false">SUM(I21:J21)</f>
        <v>20</v>
      </c>
      <c r="M21" s="8"/>
      <c r="N21" s="8"/>
      <c r="O21" s="8"/>
      <c r="P21" s="8"/>
      <c r="Q21" s="8"/>
      <c r="R21" s="8"/>
      <c r="S21" s="8"/>
    </row>
    <row r="22" customFormat="false" ht="17.35" hidden="false" customHeight="false" outlineLevel="0" collapsed="false">
      <c r="A22" s="20" t="n">
        <v>5</v>
      </c>
      <c r="B22" s="20" t="n">
        <v>4</v>
      </c>
      <c r="C22" s="20" t="n">
        <v>2</v>
      </c>
      <c r="D22" s="7" t="str">
        <f aca="false">VLOOKUP(C22,$N$3:$O$20,2,FALSE())</f>
        <v>Hídépítők</v>
      </c>
      <c r="E22" s="20" t="n">
        <v>1</v>
      </c>
      <c r="F22" s="7" t="str">
        <f aca="false">VLOOKUP(E22,$N$3:$O$20,2,FALSE())</f>
        <v>Bridge Gamers</v>
      </c>
      <c r="G22" s="10" t="n">
        <v>24</v>
      </c>
      <c r="H22" s="10" t="n">
        <v>26</v>
      </c>
      <c r="I22" s="11" t="n">
        <f aca="false">IF(LEN(G22)=0,0,VLOOKUP(G22-H22,'IMP-VP'!$A$2:$B$202,2,FALSE()))</f>
        <v>9.14</v>
      </c>
      <c r="J22" s="11" t="n">
        <f aca="false">IF(LEN(G22)=0,0,VLOOKUP(H22-G22,'IMP-VP'!$A$2:$B$202,2,FALSE()))</f>
        <v>10.86</v>
      </c>
      <c r="K22" s="3" t="n">
        <f aca="false">SUM(I22:J22)</f>
        <v>20</v>
      </c>
      <c r="M22" s="8"/>
      <c r="N22" s="8"/>
      <c r="O22" s="8"/>
      <c r="P22" s="8"/>
      <c r="Q22" s="8"/>
      <c r="R22" s="8"/>
      <c r="S22" s="8"/>
    </row>
    <row r="23" customFormat="false" ht="17.35" hidden="false" customHeight="false" outlineLevel="0" collapsed="false">
      <c r="A23" s="20" t="n">
        <v>6</v>
      </c>
      <c r="B23" s="20" t="n">
        <v>1</v>
      </c>
      <c r="C23" s="20" t="n">
        <v>6</v>
      </c>
      <c r="D23" s="7" t="str">
        <f aca="false">VLOOKUP(C23,$N$3:$O$20,2,FALSE())</f>
        <v>Mixed salad</v>
      </c>
      <c r="E23" s="20" t="n">
        <v>8</v>
      </c>
      <c r="F23" s="7" t="str">
        <f aca="false">VLOOKUP(E23,$N$3:$O$20,2,FALSE())</f>
        <v>Players</v>
      </c>
      <c r="G23" s="10" t="n">
        <v>1</v>
      </c>
      <c r="H23" s="10" t="n">
        <v>23</v>
      </c>
      <c r="I23" s="11" t="n">
        <f aca="false">IF(LEN(G23)=0,0,VLOOKUP(G23-H23,'IMP-VP'!$A$2:$B$202,2,FALSE()))</f>
        <v>3.1</v>
      </c>
      <c r="J23" s="11" t="n">
        <f aca="false">IF(LEN(G23)=0,0,VLOOKUP(H23-G23,'IMP-VP'!$A$2:$B$202,2,FALSE()))</f>
        <v>16.9</v>
      </c>
      <c r="K23" s="3" t="n">
        <f aca="false">SUM(I23:J23)</f>
        <v>20</v>
      </c>
      <c r="M23" s="8"/>
      <c r="N23" s="8"/>
      <c r="O23" s="8"/>
      <c r="P23" s="8"/>
      <c r="Q23" s="8"/>
      <c r="R23" s="8"/>
      <c r="S23" s="8"/>
    </row>
    <row r="24" customFormat="false" ht="17.35" hidden="false" customHeight="false" outlineLevel="0" collapsed="false">
      <c r="A24" s="20" t="n">
        <v>6</v>
      </c>
      <c r="B24" s="20" t="n">
        <v>2</v>
      </c>
      <c r="C24" s="20" t="n">
        <v>5</v>
      </c>
      <c r="D24" s="7" t="str">
        <f aca="false">VLOOKUP(C24,$N$3:$O$20,2,FALSE())</f>
        <v>Xanadu</v>
      </c>
      <c r="E24" s="20" t="n">
        <v>7</v>
      </c>
      <c r="F24" s="7" t="str">
        <f aca="false">VLOOKUP(E24,$N$3:$O$20,2,FALSE())</f>
        <v>Speedygirls</v>
      </c>
      <c r="G24" s="10" t="n">
        <v>15</v>
      </c>
      <c r="H24" s="10" t="n">
        <v>10</v>
      </c>
      <c r="I24" s="11" t="n">
        <f aca="false">IF(LEN(G24)=0,0,VLOOKUP(G24-H24,'IMP-VP'!$A$2:$B$202,2,FALSE()))</f>
        <v>12.05</v>
      </c>
      <c r="J24" s="11" t="n">
        <f aca="false">IF(LEN(G24)=0,0,VLOOKUP(H24-G24,'IMP-VP'!$A$2:$B$202,2,FALSE()))</f>
        <v>7.95</v>
      </c>
      <c r="K24" s="3" t="n">
        <f aca="false">SUM(I24:J24)</f>
        <v>20</v>
      </c>
      <c r="M24" s="8"/>
      <c r="N24" s="8"/>
      <c r="O24" s="8"/>
      <c r="P24" s="8"/>
      <c r="Q24" s="8"/>
      <c r="R24" s="8"/>
      <c r="S24" s="8"/>
    </row>
    <row r="25" customFormat="false" ht="17.35" hidden="false" customHeight="false" outlineLevel="0" collapsed="false">
      <c r="A25" s="20" t="n">
        <v>6</v>
      </c>
      <c r="B25" s="20" t="n">
        <v>3</v>
      </c>
      <c r="C25" s="20" t="n">
        <v>4</v>
      </c>
      <c r="D25" s="7" t="str">
        <f aca="false">VLOOKUP(C25,$N$3:$O$20,2,FALSE())</f>
        <v>Krampusz Campus</v>
      </c>
      <c r="E25" s="20" t="n">
        <v>1</v>
      </c>
      <c r="F25" s="7" t="str">
        <f aca="false">VLOOKUP(E25,$N$3:$O$20,2,FALSE())</f>
        <v>Bridge Gamers</v>
      </c>
      <c r="G25" s="10" t="n">
        <v>48</v>
      </c>
      <c r="H25" s="10" t="n">
        <v>8</v>
      </c>
      <c r="I25" s="11" t="n">
        <f aca="false">IF(LEN(G25)=0,0,VLOOKUP(G25-H25,'IMP-VP'!$A$2:$B$202,2,FALSE()))</f>
        <v>19.74</v>
      </c>
      <c r="J25" s="11" t="n">
        <f aca="false">IF(LEN(G25)=0,0,VLOOKUP(H25-G25,'IMP-VP'!$A$2:$B$202,2,FALSE()))</f>
        <v>0.26</v>
      </c>
      <c r="K25" s="3" t="n">
        <f aca="false">SUM(I25:J25)</f>
        <v>20</v>
      </c>
      <c r="M25" s="8"/>
      <c r="N25" s="8"/>
      <c r="O25" s="8"/>
      <c r="P25" s="8"/>
      <c r="Q25" s="8"/>
      <c r="R25" s="8"/>
      <c r="S25" s="8"/>
    </row>
    <row r="26" customFormat="false" ht="17.35" hidden="false" customHeight="false" outlineLevel="0" collapsed="false">
      <c r="A26" s="20" t="n">
        <v>6</v>
      </c>
      <c r="B26" s="20" t="n">
        <v>4</v>
      </c>
      <c r="C26" s="20" t="n">
        <v>3</v>
      </c>
      <c r="D26" s="7" t="str">
        <f aca="false">VLOOKUP(C26,$N$3:$O$20,2,FALSE())</f>
        <v>Noname</v>
      </c>
      <c r="E26" s="20" t="n">
        <v>2</v>
      </c>
      <c r="F26" s="7" t="str">
        <f aca="false">VLOOKUP(E26,$N$3:$O$20,2,FALSE())</f>
        <v>Hídépítők</v>
      </c>
      <c r="G26" s="10" t="n">
        <v>41</v>
      </c>
      <c r="H26" s="10" t="n">
        <v>1</v>
      </c>
      <c r="I26" s="11" t="n">
        <f aca="false">IF(LEN(G26)=0,0,VLOOKUP(G26-H26,'IMP-VP'!$A$2:$B$202,2,FALSE()))</f>
        <v>19.74</v>
      </c>
      <c r="J26" s="11" t="n">
        <f aca="false">IF(LEN(G26)=0,0,VLOOKUP(H26-G26,'IMP-VP'!$A$2:$B$202,2,FALSE()))</f>
        <v>0.26</v>
      </c>
      <c r="K26" s="3" t="n">
        <f aca="false">SUM(I26:J26)</f>
        <v>20</v>
      </c>
      <c r="M26" s="8"/>
      <c r="N26" s="8"/>
      <c r="O26" s="8"/>
      <c r="P26" s="8"/>
      <c r="Q26" s="8"/>
      <c r="R26" s="8"/>
      <c r="S26" s="8"/>
    </row>
    <row r="27" customFormat="false" ht="17.35" hidden="false" customHeight="false" outlineLevel="0" collapsed="false">
      <c r="A27" s="20" t="n">
        <v>7</v>
      </c>
      <c r="B27" s="20" t="n">
        <v>1</v>
      </c>
      <c r="C27" s="20" t="n">
        <v>8</v>
      </c>
      <c r="D27" s="7" t="str">
        <f aca="false">VLOOKUP(C27,$N$3:$O$20,2,FALSE())</f>
        <v>Players</v>
      </c>
      <c r="E27" s="20" t="n">
        <v>7</v>
      </c>
      <c r="F27" s="7" t="str">
        <f aca="false">VLOOKUP(E27,$N$3:$O$20,2,FALSE())</f>
        <v>Speedygirls</v>
      </c>
      <c r="G27" s="10" t="n">
        <v>7</v>
      </c>
      <c r="H27" s="10" t="n">
        <v>12</v>
      </c>
      <c r="I27" s="11" t="n">
        <f aca="false">IF(LEN(G27)=0,0,VLOOKUP(G27-H27,'IMP-VP'!$A$2:$B$202,2,FALSE()))</f>
        <v>7.95</v>
      </c>
      <c r="J27" s="11" t="n">
        <f aca="false">IF(LEN(G27)=0,0,VLOOKUP(H27-G27,'IMP-VP'!$A$2:$B$202,2,FALSE()))</f>
        <v>12.05</v>
      </c>
      <c r="K27" s="3" t="n">
        <f aca="false">SUM(I27:J27)</f>
        <v>20</v>
      </c>
      <c r="M27" s="8"/>
      <c r="N27" s="8"/>
      <c r="O27" s="8"/>
      <c r="P27" s="8"/>
      <c r="Q27" s="8"/>
      <c r="R27" s="8"/>
      <c r="S27" s="8"/>
    </row>
    <row r="28" customFormat="false" ht="17.35" hidden="false" customHeight="false" outlineLevel="0" collapsed="false">
      <c r="A28" s="20" t="n">
        <v>7</v>
      </c>
      <c r="B28" s="20" t="n">
        <v>2</v>
      </c>
      <c r="C28" s="20" t="n">
        <v>6</v>
      </c>
      <c r="D28" s="7" t="str">
        <f aca="false">VLOOKUP(C28,$N$3:$O$20,2,FALSE())</f>
        <v>Mixed salad</v>
      </c>
      <c r="E28" s="20" t="n">
        <v>1</v>
      </c>
      <c r="F28" s="7" t="str">
        <f aca="false">VLOOKUP(E28,$N$3:$O$20,2,FALSE())</f>
        <v>Bridge Gamers</v>
      </c>
      <c r="G28" s="10" t="n">
        <v>44</v>
      </c>
      <c r="H28" s="10" t="n">
        <v>0</v>
      </c>
      <c r="I28" s="11" t="n">
        <f aca="false">IF(LEN(G28)=0,0,VLOOKUP(G28-H28,'IMP-VP'!$A$2:$B$202,2,FALSE()))</f>
        <v>20</v>
      </c>
      <c r="J28" s="11" t="n">
        <f aca="false">IF(LEN(G28)=0,0,VLOOKUP(H28-G28,'IMP-VP'!$A$2:$B$202,2,FALSE()))</f>
        <v>0</v>
      </c>
      <c r="K28" s="3" t="n">
        <f aca="false">SUM(I28:J28)</f>
        <v>20</v>
      </c>
      <c r="M28" s="8"/>
      <c r="N28" s="8"/>
      <c r="O28" s="8"/>
      <c r="P28" s="8"/>
      <c r="Q28" s="8"/>
      <c r="R28" s="8"/>
      <c r="S28" s="8"/>
    </row>
    <row r="29" customFormat="false" ht="17.35" hidden="false" customHeight="false" outlineLevel="0" collapsed="false">
      <c r="A29" s="20" t="n">
        <v>7</v>
      </c>
      <c r="B29" s="20" t="n">
        <v>3</v>
      </c>
      <c r="C29" s="20" t="n">
        <v>5</v>
      </c>
      <c r="D29" s="7" t="str">
        <f aca="false">VLOOKUP(C29,$N$3:$O$20,2,FALSE())</f>
        <v>Xanadu</v>
      </c>
      <c r="E29" s="20" t="n">
        <v>2</v>
      </c>
      <c r="F29" s="7" t="str">
        <f aca="false">VLOOKUP(E29,$N$3:$O$20,2,FALSE())</f>
        <v>Hídépítők</v>
      </c>
      <c r="G29" s="10" t="n">
        <v>38</v>
      </c>
      <c r="H29" s="10" t="n">
        <v>5</v>
      </c>
      <c r="I29" s="11" t="n">
        <f aca="false">IF(LEN(G29)=0,0,VLOOKUP(G29-H29,'IMP-VP'!$A$2:$B$202,2,FALSE()))</f>
        <v>18.83</v>
      </c>
      <c r="J29" s="11" t="n">
        <f aca="false">IF(LEN(G29)=0,0,VLOOKUP(H29-G29,'IMP-VP'!$A$2:$B$202,2,FALSE()))</f>
        <v>1.17</v>
      </c>
      <c r="K29" s="3" t="n">
        <f aca="false">SUM(I29:J29)</f>
        <v>20</v>
      </c>
      <c r="M29" s="8"/>
      <c r="N29" s="8"/>
      <c r="O29" s="8"/>
      <c r="P29" s="8"/>
      <c r="Q29" s="8"/>
      <c r="R29" s="8"/>
      <c r="S29" s="8"/>
    </row>
    <row r="30" customFormat="false" ht="17.35" hidden="false" customHeight="false" outlineLevel="0" collapsed="false">
      <c r="A30" s="20" t="n">
        <v>7</v>
      </c>
      <c r="B30" s="20" t="n">
        <v>4</v>
      </c>
      <c r="C30" s="20" t="n">
        <v>4</v>
      </c>
      <c r="D30" s="7" t="str">
        <f aca="false">VLOOKUP(C30,$N$3:$O$20,2,FALSE())</f>
        <v>Krampusz Campus</v>
      </c>
      <c r="E30" s="20" t="n">
        <v>3</v>
      </c>
      <c r="F30" s="7" t="str">
        <f aca="false">VLOOKUP(E30,$N$3:$O$20,2,FALSE())</f>
        <v>Noname</v>
      </c>
      <c r="G30" s="10" t="n">
        <v>23</v>
      </c>
      <c r="H30" s="10" t="n">
        <v>17</v>
      </c>
      <c r="I30" s="11" t="n">
        <f aca="false">IF(LEN(G30)=0,0,VLOOKUP(G30-H30,'IMP-VP'!$A$2:$B$202,2,FALSE()))</f>
        <v>12.42</v>
      </c>
      <c r="J30" s="11" t="n">
        <f aca="false">IF(LEN(G30)=0,0,VLOOKUP(H30-G30,'IMP-VP'!$A$2:$B$202,2,FALSE()))</f>
        <v>7.58</v>
      </c>
      <c r="K30" s="3" t="n">
        <f aca="false">SUM(I30:J30)</f>
        <v>20</v>
      </c>
      <c r="M30" s="8"/>
      <c r="N30" s="8"/>
      <c r="O30" s="8"/>
      <c r="P30" s="8"/>
      <c r="Q30" s="8"/>
      <c r="R30" s="8"/>
      <c r="S30" s="8"/>
    </row>
    <row r="31" customFormat="false" ht="17.35" hidden="false" customHeight="true" outlineLevel="0" collapsed="false">
      <c r="M31" s="8"/>
      <c r="N31" s="8"/>
      <c r="O31" s="8"/>
      <c r="P31" s="8"/>
      <c r="Q31" s="8"/>
      <c r="R31" s="8"/>
      <c r="S31" s="8"/>
    </row>
    <row r="32" customFormat="false" ht="17.35" hidden="false" customHeight="false" outlineLevel="0" collapsed="false">
      <c r="M32" s="8"/>
      <c r="N32" s="8"/>
      <c r="O32" s="8"/>
      <c r="P32" s="8"/>
      <c r="Q32" s="8"/>
      <c r="R32" s="8"/>
      <c r="S32" s="8"/>
    </row>
    <row r="33" customFormat="false" ht="17.35" hidden="false" customHeight="false" outlineLevel="0" collapsed="false">
      <c r="M33" s="8"/>
      <c r="N33" s="8"/>
      <c r="O33" s="8"/>
      <c r="P33" s="8"/>
      <c r="Q33" s="8"/>
      <c r="R33" s="8"/>
      <c r="S33" s="8"/>
    </row>
    <row r="34" customFormat="false" ht="17.35" hidden="false" customHeight="false" outlineLevel="0" collapsed="false">
      <c r="M34" s="8"/>
      <c r="N34" s="8"/>
      <c r="O34" s="8"/>
      <c r="P34" s="8"/>
      <c r="Q34" s="8"/>
      <c r="R34" s="8"/>
      <c r="S34" s="8"/>
    </row>
    <row r="35" customFormat="false" ht="17.35" hidden="false" customHeight="false" outlineLevel="0" collapsed="false">
      <c r="M35" s="8"/>
      <c r="N35" s="8"/>
      <c r="O35" s="8"/>
      <c r="P35" s="8"/>
      <c r="Q35" s="8"/>
      <c r="R35" s="8"/>
      <c r="S35" s="8"/>
    </row>
    <row r="36" customFormat="false" ht="17.35" hidden="false" customHeight="false" outlineLevel="0" collapsed="false">
      <c r="M36" s="8"/>
      <c r="N36" s="8"/>
      <c r="O36" s="8"/>
      <c r="P36" s="8"/>
      <c r="Q36" s="8"/>
      <c r="R36" s="8"/>
      <c r="S36" s="8"/>
    </row>
  </sheetData>
  <mergeCells count="60">
    <mergeCell ref="A1:J1"/>
    <mergeCell ref="C2:D2"/>
    <mergeCell ref="E2:F2"/>
    <mergeCell ref="N2:O2"/>
    <mergeCell ref="M3:M4"/>
    <mergeCell ref="N3:N4"/>
    <mergeCell ref="O3:O4"/>
    <mergeCell ref="P3:P4"/>
    <mergeCell ref="Q3:Q4"/>
    <mergeCell ref="R3:R4"/>
    <mergeCell ref="S3:S4"/>
    <mergeCell ref="M5:M6"/>
    <mergeCell ref="N5:N6"/>
    <mergeCell ref="O5:O6"/>
    <mergeCell ref="P5:P6"/>
    <mergeCell ref="Q5:Q6"/>
    <mergeCell ref="R5:R6"/>
    <mergeCell ref="S5:S6"/>
    <mergeCell ref="M7:M8"/>
    <mergeCell ref="N7:N8"/>
    <mergeCell ref="O7:O8"/>
    <mergeCell ref="P7:P8"/>
    <mergeCell ref="Q7:Q8"/>
    <mergeCell ref="R7:R8"/>
    <mergeCell ref="S7:S8"/>
    <mergeCell ref="M9:M10"/>
    <mergeCell ref="N9:N10"/>
    <mergeCell ref="O9:O10"/>
    <mergeCell ref="P9:P10"/>
    <mergeCell ref="Q9:Q10"/>
    <mergeCell ref="R9:R10"/>
    <mergeCell ref="S9:S10"/>
    <mergeCell ref="M11:M12"/>
    <mergeCell ref="N11:N12"/>
    <mergeCell ref="O11:O12"/>
    <mergeCell ref="P11:P12"/>
    <mergeCell ref="Q11:Q12"/>
    <mergeCell ref="R11:R12"/>
    <mergeCell ref="S11:S12"/>
    <mergeCell ref="M13:M14"/>
    <mergeCell ref="N13:N14"/>
    <mergeCell ref="O13:O14"/>
    <mergeCell ref="P13:P14"/>
    <mergeCell ref="Q13:Q14"/>
    <mergeCell ref="R13:R14"/>
    <mergeCell ref="S13:S14"/>
    <mergeCell ref="M15:M16"/>
    <mergeCell ref="N15:N16"/>
    <mergeCell ref="O15:O16"/>
    <mergeCell ref="P15:P16"/>
    <mergeCell ref="Q15:Q16"/>
    <mergeCell ref="R15:R16"/>
    <mergeCell ref="S15:S16"/>
    <mergeCell ref="M17:M18"/>
    <mergeCell ref="N17:N18"/>
    <mergeCell ref="O17:O18"/>
    <mergeCell ref="P17:P18"/>
    <mergeCell ref="Q17:Q18"/>
    <mergeCell ref="R17:R18"/>
    <mergeCell ref="S17:S1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C14" activeCellId="0" sqref="C14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22" width="11.53"/>
    <col collapsed="false" customWidth="true" hidden="false" outlineLevel="0" max="2" min="2" style="23" width="27.93"/>
    <col collapsed="false" customWidth="true" hidden="false" outlineLevel="0" max="3" min="3" style="23" width="78.14"/>
    <col collapsed="false" customWidth="true" hidden="false" outlineLevel="0" max="4" min="4" style="22" width="16.55"/>
    <col collapsed="false" customWidth="false" hidden="false" outlineLevel="0" max="16384" min="5" style="22" width="11.53"/>
  </cols>
  <sheetData>
    <row r="1" customFormat="false" ht="17.35" hidden="false" customHeight="false" outlineLevel="0" collapsed="false">
      <c r="A1" s="8"/>
      <c r="B1" s="8"/>
      <c r="C1" s="8"/>
      <c r="D1" s="8"/>
    </row>
    <row r="2" customFormat="false" ht="17.35" hidden="false" customHeight="false" outlineLevel="0" collapsed="false">
      <c r="A2" s="8"/>
      <c r="B2" s="8"/>
      <c r="C2" s="8"/>
      <c r="D2" s="8"/>
    </row>
    <row r="3" customFormat="false" ht="17.35" hidden="false" customHeight="false" outlineLevel="0" collapsed="false">
      <c r="A3" s="8"/>
      <c r="B3" s="8"/>
      <c r="C3" s="8"/>
      <c r="D3" s="8"/>
    </row>
    <row r="4" customFormat="false" ht="17.35" hidden="false" customHeight="false" outlineLevel="0" collapsed="false">
      <c r="A4" s="8"/>
      <c r="B4" s="8"/>
      <c r="C4" s="8"/>
      <c r="D4" s="8"/>
    </row>
    <row r="5" customFormat="false" ht="17.35" hidden="false" customHeight="false" outlineLevel="0" collapsed="false">
      <c r="A5" s="8"/>
      <c r="B5" s="8" t="s">
        <v>23</v>
      </c>
      <c r="C5" s="8" t="s">
        <v>24</v>
      </c>
      <c r="D5" s="8" t="s">
        <v>25</v>
      </c>
    </row>
    <row r="6" customFormat="false" ht="17.35" hidden="false" customHeight="false" outlineLevel="0" collapsed="false">
      <c r="A6" s="8"/>
      <c r="B6" s="8" t="s">
        <v>13</v>
      </c>
      <c r="C6" s="8" t="s">
        <v>26</v>
      </c>
      <c r="D6" s="8" t="n">
        <v>1</v>
      </c>
    </row>
    <row r="7" customFormat="false" ht="17.35" hidden="false" customHeight="false" outlineLevel="0" collapsed="false">
      <c r="A7" s="8"/>
      <c r="B7" s="8" t="s">
        <v>14</v>
      </c>
      <c r="C7" s="8" t="s">
        <v>27</v>
      </c>
      <c r="D7" s="8" t="n">
        <v>2</v>
      </c>
    </row>
    <row r="8" customFormat="false" ht="17.35" hidden="false" customHeight="false" outlineLevel="0" collapsed="false">
      <c r="A8" s="8"/>
      <c r="B8" s="8" t="s">
        <v>15</v>
      </c>
      <c r="C8" s="8" t="s">
        <v>28</v>
      </c>
      <c r="D8" s="8" t="n">
        <v>3</v>
      </c>
    </row>
    <row r="9" customFormat="false" ht="17.35" hidden="false" customHeight="false" outlineLevel="0" collapsed="false">
      <c r="A9" s="8"/>
      <c r="B9" s="8" t="s">
        <v>18</v>
      </c>
      <c r="C9" s="8" t="s">
        <v>29</v>
      </c>
      <c r="D9" s="8" t="n">
        <v>4</v>
      </c>
    </row>
    <row r="10" customFormat="false" ht="17.35" hidden="false" customHeight="false" outlineLevel="0" collapsed="false">
      <c r="A10" s="8"/>
      <c r="B10" s="8" t="s">
        <v>19</v>
      </c>
      <c r="C10" s="8" t="s">
        <v>30</v>
      </c>
      <c r="D10" s="8" t="n">
        <v>5</v>
      </c>
    </row>
    <row r="11" customFormat="false" ht="17.35" hidden="false" customHeight="false" outlineLevel="0" collapsed="false">
      <c r="A11" s="8"/>
      <c r="B11" s="8" t="s">
        <v>20</v>
      </c>
      <c r="C11" s="8" t="s">
        <v>31</v>
      </c>
      <c r="D11" s="8" t="n">
        <v>6</v>
      </c>
    </row>
    <row r="12" customFormat="false" ht="17.35" hidden="false" customHeight="false" outlineLevel="0" collapsed="false">
      <c r="A12" s="8"/>
      <c r="B12" s="8" t="s">
        <v>21</v>
      </c>
      <c r="C12" s="8" t="s">
        <v>32</v>
      </c>
      <c r="D12" s="8" t="n">
        <v>7</v>
      </c>
    </row>
    <row r="13" customFormat="false" ht="17.35" hidden="false" customHeight="false" outlineLevel="0" collapsed="false">
      <c r="A13" s="8"/>
      <c r="B13" s="8" t="s">
        <v>22</v>
      </c>
      <c r="C13" s="8" t="s">
        <v>33</v>
      </c>
      <c r="D13" s="8" t="n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2647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2015-02-06T19:47:22Z</dcterms:created>
  <dc:creator>Fekete István</dc:creator>
  <dc:description/>
  <dc:language>hu-HU</dc:language>
  <cp:lastModifiedBy/>
  <cp:lastPrinted>2024-12-14T08:02:48Z</cp:lastPrinted>
  <dcterms:modified xsi:type="dcterms:W3CDTF">2024-12-14T18:42:34Z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